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K:\행정지원팀\2023년국고사업\하이브사업\지역특화분야연계학과반려동물보건과실습실환경개선\입찰\"/>
    </mc:Choice>
  </mc:AlternateContent>
  <bookViews>
    <workbookView xWindow="4185" yWindow="4185" windowWidth="28800" windowHeight="15375" activeTab="4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공종별내역서!$A$1:$M$133</definedName>
    <definedName name="_xlnm.Print_Area" localSheetId="1">공종별집계표!$A$1:$M$28</definedName>
    <definedName name="_xlnm.Print_Area" localSheetId="5">단가대비표!$A$1:$X$59</definedName>
    <definedName name="_xlnm.Print_Area" localSheetId="4">일위대가!$A$1:$M$258</definedName>
    <definedName name="_xlnm.Print_Area" localSheetId="3">일위대가목록!$A$1:$M$45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1" i="6" l="1"/>
  <c r="G9" i="7" s="1"/>
  <c r="H9" i="7" s="1"/>
  <c r="H107" i="6"/>
  <c r="G10" i="7" s="1"/>
  <c r="H10" i="7" s="1"/>
  <c r="H133" i="6"/>
  <c r="G11" i="7" s="1"/>
  <c r="H11" i="7" s="1"/>
  <c r="F133" i="6"/>
  <c r="E11" i="7" s="1"/>
  <c r="K11" i="7" s="1"/>
  <c r="J133" i="6"/>
  <c r="I11" i="7" s="1"/>
  <c r="J11" i="7" s="1"/>
  <c r="L133" i="6"/>
  <c r="J107" i="6"/>
  <c r="I10" i="7" s="1"/>
  <c r="J10" i="7" s="1"/>
  <c r="J29" i="6"/>
  <c r="I7" i="7" s="1"/>
  <c r="J7" i="7" s="1"/>
  <c r="H29" i="6"/>
  <c r="G7" i="7" s="1"/>
  <c r="H7" i="7" s="1"/>
  <c r="F11" i="7" l="1"/>
  <c r="L11" i="7" s="1"/>
  <c r="H55" i="6" l="1"/>
  <c r="G8" i="7" s="1"/>
  <c r="H8" i="7" s="1"/>
  <c r="G6" i="7" s="1"/>
  <c r="H6" i="7" s="1"/>
  <c r="G5" i="7" s="1"/>
  <c r="H5" i="7" s="1"/>
  <c r="E8" i="8" l="1"/>
  <c r="E9" i="8" s="1"/>
  <c r="E10" i="8" s="1"/>
  <c r="H28" i="7"/>
  <c r="J81" i="6"/>
  <c r="I9" i="7" s="1"/>
  <c r="J9" i="7" s="1"/>
  <c r="L81" i="6"/>
  <c r="F81" i="6"/>
  <c r="E9" i="7" s="1"/>
  <c r="L107" i="6"/>
  <c r="F107" i="6"/>
  <c r="E10" i="7" s="1"/>
  <c r="K9" i="7" l="1"/>
  <c r="F9" i="7"/>
  <c r="L9" i="7" s="1"/>
  <c r="F10" i="7"/>
  <c r="L10" i="7" s="1"/>
  <c r="K10" i="7"/>
  <c r="E13" i="8"/>
  <c r="E12" i="8"/>
  <c r="F29" i="6" l="1"/>
  <c r="E7" i="7" s="1"/>
  <c r="L29" i="6"/>
  <c r="F7" i="7" l="1"/>
  <c r="K7" i="7"/>
  <c r="L7" i="7" l="1"/>
  <c r="F55" i="6" l="1"/>
  <c r="E8" i="7" s="1"/>
  <c r="J55" i="6"/>
  <c r="I8" i="7" s="1"/>
  <c r="J8" i="7" s="1"/>
  <c r="I6" i="7" s="1"/>
  <c r="J6" i="7" s="1"/>
  <c r="I5" i="7" s="1"/>
  <c r="J5" i="7" s="1"/>
  <c r="F8" i="7" l="1"/>
  <c r="K8" i="7"/>
  <c r="J28" i="7"/>
  <c r="E11" i="8"/>
  <c r="L55" i="6"/>
  <c r="L8" i="7" l="1"/>
  <c r="E6" i="7"/>
  <c r="F6" i="7" l="1"/>
  <c r="K6" i="7"/>
  <c r="E5" i="7" l="1"/>
  <c r="L6" i="7"/>
  <c r="F5" i="7" l="1"/>
  <c r="K5" i="7"/>
  <c r="F28" i="7" l="1"/>
  <c r="E4" i="8"/>
  <c r="E7" i="8" s="1"/>
  <c r="L5" i="7"/>
  <c r="L28" i="7" s="1"/>
  <c r="E14" i="8" l="1"/>
  <c r="E15" i="8"/>
  <c r="E16" i="8" l="1"/>
  <c r="E17" i="8" s="1"/>
  <c r="E18" i="8" s="1"/>
</calcChain>
</file>

<file path=xl/sharedStrings.xml><?xml version="1.0" encoding="utf-8"?>
<sst xmlns="http://schemas.openxmlformats.org/spreadsheetml/2006/main" count="3996" uniqueCount="677">
  <si>
    <t>공 종 별 집 계 표</t>
  </si>
  <si>
    <t>[ 순천청암대학교반려동물학과환경개선공사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</si>
  <si>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</si>
  <si>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</si>
  <si>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</si>
  <si>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</si>
  <si>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</si>
  <si>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</si>
  <si>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</si>
  <si>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</si>
  <si>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</si>
  <si>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</si>
  <si>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</si>
  <si>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</si>
  <si>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</si>
  <si>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</si>
  <si>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</si>
  <si>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</si>
  <si>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</si>
  <si>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</si>
  <si>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</si>
  <si>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</si>
  <si>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</si>
  <si>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</si>
  <si>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</si>
  <si>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</si>
  <si>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</si>
  <si>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</si>
  <si>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</si>
  <si>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</si>
  <si>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</si>
  <si>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</si>
  <si>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</si>
  <si>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</si>
  <si>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</si>
  <si>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</si>
  <si>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</si>
  <si>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</si>
  <si>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</si>
  <si>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</si>
  <si>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</si>
  <si>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</si>
  <si>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</si>
  <si>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</si>
  <si>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</si>
  <si>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</si>
  <si>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</si>
  <si>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</si>
  <si>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</si>
  <si>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</si>
  <si>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</si>
  <si>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순천청암대학교반려동물학과환경개선공사</t>
  </si>
  <si>
    <t/>
  </si>
  <si>
    <t>01</t>
  </si>
  <si>
    <t>0101  01.반려동물학과</t>
  </si>
  <si>
    <t>0101</t>
  </si>
  <si>
    <t>010101  가설 공사</t>
  </si>
  <si>
    <t>010101</t>
  </si>
  <si>
    <t>건축물 현장정리</t>
  </si>
  <si>
    <t>보통인부</t>
  </si>
  <si>
    <t>인</t>
  </si>
  <si>
    <t>50B80190E3E26E704B653E96C21D40</t>
  </si>
  <si>
    <t>T</t>
  </si>
  <si>
    <t>F</t>
  </si>
  <si>
    <t>01010150B80190E3E26E704B653E96C21D40</t>
  </si>
  <si>
    <t>강관 조립말비계(이동식)설치 및 해체</t>
  </si>
  <si>
    <t>높이 2m, 3개월</t>
  </si>
  <si>
    <t>대</t>
  </si>
  <si>
    <t>50B80190B6895F00450E3CEB7CC8AD</t>
  </si>
  <si>
    <t>01010150B80190B6895F00450E3CEB7CC8AD</t>
  </si>
  <si>
    <t>[ 합           계 ]</t>
  </si>
  <si>
    <t>TOTAL</t>
  </si>
  <si>
    <t>010102  목공사및수장공사</t>
  </si>
  <si>
    <t>010102</t>
  </si>
  <si>
    <t>DRY-WALL</t>
  </si>
  <si>
    <t>MDF마감</t>
  </si>
  <si>
    <t>M2</t>
  </si>
  <si>
    <t>50B8B197B9BD2FE0428F366F2F2743</t>
  </si>
  <si>
    <t>01010250B8B197B9BD2FE0428F366F2F2743</t>
  </si>
  <si>
    <t>몰딩+실리콘 마감</t>
  </si>
  <si>
    <t>M</t>
  </si>
  <si>
    <t>50B8E19A07B05930449D3911ED2A71</t>
  </si>
  <si>
    <t>01010250B8E19A07B05930449D3911ED2A71</t>
  </si>
  <si>
    <t>벽체칸막이 설치</t>
  </si>
  <si>
    <t>탈의실 남/여</t>
  </si>
  <si>
    <t>50B8819C2501E4304B753840DEF5F2</t>
  </si>
  <si>
    <t>01010250B8819C2501E4304B753840DEF5F2</t>
  </si>
  <si>
    <t>바탕만들기+수성페인트 롤러칠</t>
  </si>
  <si>
    <t>내부, 2회 1급, con'c·mortar면</t>
  </si>
  <si>
    <t>50B8F198C36E6470474C37B6105BF2</t>
  </si>
  <si>
    <t>01010250B8F198C36E6470474C37B6105BF2</t>
  </si>
  <si>
    <t>내부, 2회 1급, 석고보드면 줄퍼티</t>
  </si>
  <si>
    <t>50B8F198C36E6470474C37B1AE392D</t>
  </si>
  <si>
    <t>01010250B8F198C36E6470474C37B1AE392D</t>
  </si>
  <si>
    <t>내천장, 2회 1급</t>
  </si>
  <si>
    <t>50B8F198C36E647047333BA2864EF6</t>
  </si>
  <si>
    <t>01010250B8F198C36E647047333BA2864EF6</t>
  </si>
  <si>
    <t>데코타일 코팅</t>
  </si>
  <si>
    <t>㎡</t>
  </si>
  <si>
    <t>50B8E19A8B03F63046BD3474A80D6E</t>
  </si>
  <si>
    <t>01010250B8E19A8B03F63046BD3474A80D6E</t>
  </si>
  <si>
    <t>인테리어필름</t>
  </si>
  <si>
    <t>방염</t>
  </si>
  <si>
    <t>50B8819C2501E4304B753840DEF5F1</t>
  </si>
  <si>
    <t>01010250B8819C2501E4304B753840DEF5F1</t>
  </si>
  <si>
    <t>유성페인트 붓칠</t>
  </si>
  <si>
    <t>방화문 양개</t>
  </si>
  <si>
    <t>SET</t>
  </si>
  <si>
    <t>50B8F198DDFDDF1040C13AB3A7B736</t>
  </si>
  <si>
    <t>01010250B8F198DDFDDF1040C13AB3A7B736</t>
  </si>
  <si>
    <t>방화문 편개</t>
  </si>
  <si>
    <t>50B8F198DDFDDF1040C13AB3A7B735</t>
  </si>
  <si>
    <t>01010250B8F198DDFDDF1040C13AB3A7B735</t>
  </si>
  <si>
    <t>바탕만들기+에폭시 라이닝</t>
  </si>
  <si>
    <t>레기칠</t>
  </si>
  <si>
    <t>50B8F1985885D19048043AD5332609</t>
  </si>
  <si>
    <t>01010250B8F1985885D19048043AD5332609</t>
  </si>
  <si>
    <t>010103  창호 및 유리공사</t>
  </si>
  <si>
    <t>010103</t>
  </si>
  <si>
    <t>유리문</t>
  </si>
  <si>
    <t>유리문, 12*900*2100mm, 투명, 세이프강화도어(고급형)</t>
  </si>
  <si>
    <t>개</t>
  </si>
  <si>
    <t>579D71978B0425204DF2306E76DCA7794FD01D</t>
  </si>
  <si>
    <t>010103579D71978B0425204DF2306E76DCA7794FD01D</t>
  </si>
  <si>
    <t>폴딩도어설치</t>
  </si>
  <si>
    <t>6.7*3.5</t>
  </si>
  <si>
    <t>EA</t>
  </si>
  <si>
    <t>50B8D194385BBC804703329C89ED12</t>
  </si>
  <si>
    <t>01010350B8D194385BBC804703329C89ED12</t>
  </si>
  <si>
    <t>윈도우 칸막이 설치</t>
  </si>
  <si>
    <t>50B8D1940336BB304EF43377FB7D22</t>
  </si>
  <si>
    <t>01010350B8D1940336BB304EF43377FB7D22</t>
  </si>
  <si>
    <t>강화유리설치</t>
  </si>
  <si>
    <t>유리두께 12mm 이하</t>
  </si>
  <si>
    <t>50B8D1945B2905F0409232CF5B03B2</t>
  </si>
  <si>
    <t>01010350B8D1945B2905F0409232CF5B03B2</t>
  </si>
  <si>
    <t>010104  철  거  공  사</t>
  </si>
  <si>
    <t>010104</t>
  </si>
  <si>
    <t>천정철거</t>
  </si>
  <si>
    <t>석면, 텍스</t>
  </si>
  <si>
    <t>50B9019F70A4F4404662366BC00BAB</t>
  </si>
  <si>
    <t>01010450B9019F70A4F4404662366BC00BAB</t>
  </si>
  <si>
    <t>바닥철거</t>
  </si>
  <si>
    <t>데코타일</t>
  </si>
  <si>
    <t>50B9019F7031ECB049C23EC779C540</t>
  </si>
  <si>
    <t>01010450B9019F7031ECB049C23EC779C540</t>
  </si>
  <si>
    <t>벽체철거</t>
  </si>
  <si>
    <t>판넬외 혼합자재</t>
  </si>
  <si>
    <t>50B9019F70A4F45040C8302D86C6CC</t>
  </si>
  <si>
    <t>01010450B9019F70A4F45040C8302D86C6CC</t>
  </si>
  <si>
    <t>혼합폐기물 운반비및 처리</t>
  </si>
  <si>
    <t>압롤트럭</t>
  </si>
  <si>
    <t>5100219B5C0D1C60441E35755D9C9F9D30EC06</t>
  </si>
  <si>
    <t>0101045100219B5C0D1C60441E35755D9C9F9D30EC06</t>
  </si>
  <si>
    <t>010105  기 계 설 비 공 사</t>
  </si>
  <si>
    <t>010105</t>
  </si>
  <si>
    <t>PVC 파이프</t>
  </si>
  <si>
    <t>50A</t>
  </si>
  <si>
    <t>5100219B5C0D1C60441E35755D9C9F9D30ED2F</t>
  </si>
  <si>
    <t>0101055100219B5C0D1C60441E35755D9C9F9D30ED2F</t>
  </si>
  <si>
    <t>급수파이프</t>
  </si>
  <si>
    <t>15A</t>
  </si>
  <si>
    <t>5100219B5C0D1C60441E35755D9C9F9D30ED28</t>
  </si>
  <si>
    <t>0101055100219B5C0D1C60441E35755D9C9F9D30ED28</t>
  </si>
  <si>
    <t>보온재</t>
  </si>
  <si>
    <t>15*20T</t>
  </si>
  <si>
    <t>5100219B5C0D1C60441E35755D9C9F9D30ED29</t>
  </si>
  <si>
    <t>0101055100219B5C0D1C60441E35755D9C9F9D30ED29</t>
  </si>
  <si>
    <t>온수기</t>
  </si>
  <si>
    <t>30L</t>
  </si>
  <si>
    <t>5100219B5C0D1C60441E35755D9C9F9D30ED2A</t>
  </si>
  <si>
    <t>0101055100219B5C0D1C60441E35755D9C9F9D30ED2A</t>
  </si>
  <si>
    <t>코어작업</t>
  </si>
  <si>
    <t>75A</t>
  </si>
  <si>
    <t>5100219B5C0D1C60441E35755D9C9F9D30ED2B</t>
  </si>
  <si>
    <t>0101055100219B5C0D1C60441E35755D9C9F9D30ED2B</t>
  </si>
  <si>
    <t>세면대</t>
  </si>
  <si>
    <t>5100219B5C0D1C60441E35755D9C9F9D30ED24</t>
  </si>
  <si>
    <t>0101055100219B5C0D1C60441E35755D9C9F9D30ED24</t>
  </si>
  <si>
    <t>부자재비</t>
  </si>
  <si>
    <t>식</t>
  </si>
  <si>
    <t>5100219B5C0D1C60441E35755D9C9F9D30ED25</t>
  </si>
  <si>
    <t>0101055100219B5C0D1C60441E35755D9C9F9D30ED25</t>
  </si>
  <si>
    <t>배관공</t>
  </si>
  <si>
    <t>일반공사 직종</t>
  </si>
  <si>
    <t>5060F1993319D2104E8B3258F403201DA1F5F7</t>
  </si>
  <si>
    <t>0101055060F1993319D2104E8B3258F403201DA1F5F7</t>
  </si>
  <si>
    <t>5060F1993319D2104E8B3258F403201DA1F687</t>
  </si>
  <si>
    <t>0101055060F1993319D2104E8B3258F403201DA1F687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</si>
  <si>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</si>
  <si>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</si>
  <si>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</si>
  <si>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</si>
  <si>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</si>
  <si>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</si>
  <si>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</si>
  <si>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</si>
  <si>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</si>
  <si>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</si>
  <si>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</si>
  <si>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</si>
  <si>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</si>
  <si>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</si>
  <si>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</si>
  <si>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</si>
  <si>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</si>
  <si>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</si>
  <si>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</si>
  <si>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</si>
  <si>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건축물 현장정리  보통인부  인     ( 호표 1 )</t>
  </si>
  <si>
    <t>50B80190E3E26E704B653E96C21D405060F1993319D2104E8B3258F403201DA1F687</t>
  </si>
  <si>
    <t xml:space="preserve"> [ 합          계 ]</t>
  </si>
  <si>
    <t>강관 조립말비계(이동식)설치 및 해체  높이 2m, 3개월  대     ( 호표 2 )</t>
  </si>
  <si>
    <t>비계안정장치</t>
  </si>
  <si>
    <t>비계안정장치, 비계기본틀, 기둥, 1.2*1.7m</t>
  </si>
  <si>
    <t>579D71978BE2053040CE38B17F8CDAAD1AEA8E</t>
  </si>
  <si>
    <t>50B80190B6895F00450E3CEB7CC8AD579D71978BE2053040CE38B17F8CDAAD1AEA8E</t>
  </si>
  <si>
    <t>비계안정장치, 가새, 1.2*1.9m</t>
  </si>
  <si>
    <t>579D71978BE2053040CE38B17F8CDAAD1AEA80</t>
  </si>
  <si>
    <t>50B80190B6895F00450E3CEB7CC8AD579D71978BE2053040CE38B17F8CDAAD1AEA80</t>
  </si>
  <si>
    <t>비계안정장치, 수평띠장, 1829mm</t>
  </si>
  <si>
    <t>579D71978BE2053040CE38B17F8CDAAD1AE50A</t>
  </si>
  <si>
    <t>50B80190B6895F00450E3CEB7CC8AD579D71978BE2053040CE38B17F8CDAAD1AE50A</t>
  </si>
  <si>
    <t>비계안정장치, 손잡이기둥</t>
  </si>
  <si>
    <t>579D71978BE2053040CE38B17F8CDAAD1AE50D</t>
  </si>
  <si>
    <t>50B80190B6895F00450E3CEB7CC8AD579D71978BE2053040CE38B17F8CDAAD1AE50D</t>
  </si>
  <si>
    <t>비계안정장치, 손잡이, 1229mm</t>
  </si>
  <si>
    <t>579D71978BE2053040CE38B17F8CDAAD1AE50B</t>
  </si>
  <si>
    <t>50B80190B6895F00450E3CEB7CC8AD579D71978BE2053040CE38B17F8CDAAD1AE50B</t>
  </si>
  <si>
    <t>비계안정장치, 손잡이, 1829mm</t>
  </si>
  <si>
    <t>579D71978BE2053040CE38B17F8CDAAD1AE50C</t>
  </si>
  <si>
    <t>50B80190B6895F00450E3CEB7CC8AD579D71978BE2053040CE38B17F8CDAAD1AE50C</t>
  </si>
  <si>
    <t>비계안정장치, 바퀴</t>
  </si>
  <si>
    <t>579D71978BE2053040CE38B17F8CDAAD1AE50E</t>
  </si>
  <si>
    <t>50B80190B6895F00450E3CEB7CC8AD579D71978BE2053040CE38B17F8CDAAD1AE50E</t>
  </si>
  <si>
    <t>비계안정장치, 쟈키</t>
  </si>
  <si>
    <t>579D71978BE2053040CE38B17F8CDAAD1AE50F</t>
  </si>
  <si>
    <t>50B80190B6895F00450E3CEB7CC8AD579D71978BE2053040CE38B17F8CDAAD1AE50F</t>
  </si>
  <si>
    <t>비계안정장치, 발판, 40*200*2000</t>
  </si>
  <si>
    <t>장</t>
  </si>
  <si>
    <t>579D71978BE2053040CE38B17DDCB7E1097074</t>
  </si>
  <si>
    <t>50B80190B6895F00450E3CEB7CC8AD579D71978BE2053040CE38B17DDCB7E1097074</t>
  </si>
  <si>
    <t>높이 2m, 노무비</t>
  </si>
  <si>
    <t>50B80190B6895F00450E3CEA552141</t>
  </si>
  <si>
    <t>50B80190B6895F00450E3CEB7CC8AD50B80190B6895F00450E3CEA552141</t>
  </si>
  <si>
    <t>DRY-WALL  MDF마감  M2     ( 호표 3 )</t>
  </si>
  <si>
    <t>메탈스터드(C-65)</t>
  </si>
  <si>
    <t>65*45@450</t>
  </si>
  <si>
    <t>50B8E19A8D3AFE804D0F3531280156</t>
  </si>
  <si>
    <t>50B8B197B9BD2FE0428F366F2F274350B8E19A8D3AFE804D0F3531280156</t>
  </si>
  <si>
    <t>MDF 설치</t>
  </si>
  <si>
    <t>9T</t>
  </si>
  <si>
    <t>50B8E19AA7EB3DF04DEC382C8D471B</t>
  </si>
  <si>
    <t>50B8B197B9BD2FE0428F366F2F274350B8E19AA7EB3DF04DEC382C8D471B</t>
  </si>
  <si>
    <t>몰딩+실리콘 마감    M     ( 호표 4 )</t>
  </si>
  <si>
    <t>내장공</t>
  </si>
  <si>
    <t>5060F1993319D2104E8B3258F403201DA1F5FE</t>
  </si>
  <si>
    <t>50B8E19A07B05930449D3911ED2A715060F1993319D2104E8B3258F403201DA1F5FE</t>
  </si>
  <si>
    <t>공구손료</t>
  </si>
  <si>
    <t>인력품의 4%</t>
  </si>
  <si>
    <t>51A161976B3632904A6F31A71D38001</t>
  </si>
  <si>
    <t>50B8E19A07B05930449D3911ED2A7151A161976B3632904A6F31A71D38001</t>
  </si>
  <si>
    <t>마감몰딩</t>
  </si>
  <si>
    <t>579D71978B2717104A6A39CE7D7D69EF8BA5D8</t>
  </si>
  <si>
    <t>50B8E19A07B05930449D3911ED2A71579D71978B2717104A6A39CE7D7D69EF8BA5D8</t>
  </si>
  <si>
    <t>벽체칸막이 설치  탈의실 남/여  M2     ( 호표 5 )</t>
  </si>
  <si>
    <t>벽체칸막이</t>
  </si>
  <si>
    <t>579D71978BFC94E041693C44822B8732DE79DB</t>
  </si>
  <si>
    <t>50B8819C2501E4304B753840DEF5F2579D71978BFC94E041693C44822B8732DE79DB</t>
  </si>
  <si>
    <t>건축목공</t>
  </si>
  <si>
    <t>5060F1993319D2104E8B3258F403201DA1F4D4</t>
  </si>
  <si>
    <t>50B8819C2501E4304B753840DEF5F25060F1993319D2104E8B3258F403201DA1F4D4</t>
  </si>
  <si>
    <t>50B8819C2501E4304B753840DEF5F25060F1993319D2104E8B3258F403201DA1F687</t>
  </si>
  <si>
    <t>인력품의 2%</t>
  </si>
  <si>
    <t>50B8819C2501E4304B753840DEF5F251A161976B3632904A6F31A71D38001</t>
  </si>
  <si>
    <t>바탕만들기+수성페인트 롤러칠  내부, 2회 1급, con'c·mortar면  M2     ( 호표 6 )</t>
  </si>
  <si>
    <t>바탕만들기+수성페인트 롤러칠(재료비 미포함)</t>
  </si>
  <si>
    <t>50B8F198C36E6470474C37B6105BF7</t>
  </si>
  <si>
    <t>50B8F198C36E6470474C37B6105BF250B8F198C36E6470474C37B6105BF7</t>
  </si>
  <si>
    <t>콘크리트·모르타르면 바탕만들기 재료비</t>
  </si>
  <si>
    <t>(20년 품셈 기준)</t>
  </si>
  <si>
    <t>50B8F199C42FE4804DD238BF5B033C</t>
  </si>
  <si>
    <t>50B8F198C36E6470474C37B6105BF250B8F199C42FE4804DD238BF5B033C</t>
  </si>
  <si>
    <t>수성페인트 롤러칠 재료비(20년 품셈기준)</t>
  </si>
  <si>
    <t>내부, 2회, 1급, 합성수지에멀션페인트</t>
  </si>
  <si>
    <t>50B8F198C36E6470474C34E35A7322</t>
  </si>
  <si>
    <t>50B8F198C36E6470474C37B6105BF250B8F198C36E6470474C34E35A7322</t>
  </si>
  <si>
    <t>바탕만들기+수성페인트 롤러칠  내부, 2회 1급, 석고보드면 줄퍼티  M2     ( 호표 7 )</t>
  </si>
  <si>
    <t>50B8F198C36E6470474C37B1AE3928</t>
  </si>
  <si>
    <t>50B8F198C36E6470474C37B1AE392D50B8F198C36E6470474C37B1AE3928</t>
  </si>
  <si>
    <t>석고보드면 바탕만들기 재료비</t>
  </si>
  <si>
    <t>줄퍼티(20년 품셈 기준)</t>
  </si>
  <si>
    <t>50B8F199C42FE4804DD2395F9769F0</t>
  </si>
  <si>
    <t>50B8F198C36E6470474C37B1AE392D50B8F199C42FE4804DD2395F9769F0</t>
  </si>
  <si>
    <t>50B8F198C36E6470474C37B1AE392D50B8F198C36E6470474C34E35A7322</t>
  </si>
  <si>
    <t>바탕만들기+수성페인트 롤러칠  내천장, 2회 1급  M2     ( 호표 8 )</t>
  </si>
  <si>
    <t>50B8F198C36E647047333BA2864EF650B8F198C36E6470474C34E35A7322</t>
  </si>
  <si>
    <t>수성페인트 롤러칠</t>
  </si>
  <si>
    <t>천장 2회 노무비</t>
  </si>
  <si>
    <t>50B8F198C36E647047333E7939CE73</t>
  </si>
  <si>
    <t>50B8F198C36E647047333BA2864EF650B8F198C36E647047333E7939CE73</t>
  </si>
  <si>
    <t>50B8F198C36E647047333BA2864EF650B8F198C36E6470474C37B6105BF7</t>
  </si>
  <si>
    <t>50B8F198C36E647047333BA2864EF650B8F199C42FE4804DD238BF5B033C</t>
  </si>
  <si>
    <t>데코타일 코팅    ㎡     ( 호표 9 )</t>
  </si>
  <si>
    <t>광택제</t>
  </si>
  <si>
    <t>광택제, 수성왁스</t>
  </si>
  <si>
    <t>L</t>
  </si>
  <si>
    <t>57E5E1934502921047C73862524EDB4FADD113</t>
  </si>
  <si>
    <t>50B8E19A8B03F63046BD3474A80D6E57E5E1934502921047C73862524EDB4FADD113</t>
  </si>
  <si>
    <t>도장공</t>
  </si>
  <si>
    <t>5060F1993319D2104E8B3258F403201DA1F4DE</t>
  </si>
  <si>
    <t>50B8E19A8B03F63046BD3474A80D6E5060F1993319D2104E8B3258F403201DA1F4DE</t>
  </si>
  <si>
    <t>50B8E19A8B03F63046BD3474A80D6E5060F1993319D2104E8B3258F403201DA1F687</t>
  </si>
  <si>
    <t>공구손료 및 잡재료비</t>
  </si>
  <si>
    <t>50B8E19A8B03F63046BD3474A80D6E51A161976B3632904A6F31A71D38001</t>
  </si>
  <si>
    <t>인테리어필름  방염  M2     ( 호표 10 )</t>
  </si>
  <si>
    <t>시공도</t>
  </si>
  <si>
    <t>579D71978B1685F04BAC3AE3E183A3B198A02E</t>
  </si>
  <si>
    <t>50B8819C2501E4304B753840DEF5F1579D71978B1685F04BAC3AE3E183A3B198A02E</t>
  </si>
  <si>
    <t>50B8819C2501E4304B753840DEF5F15060F1993319D2104E8B3258F403201DA1F5FE</t>
  </si>
  <si>
    <t>50B8819C2501E4304B753840DEF5F15060F1993319D2104E8B3258F403201DA1F687</t>
  </si>
  <si>
    <t>유성페인트 붓칠  방화문 양개  SET     ( 호표 11 )</t>
  </si>
  <si>
    <t>유성페인트 붓칠(재료비 미포함)</t>
  </si>
  <si>
    <t>철재면, 2회 1급</t>
  </si>
  <si>
    <t>50B8F198DDFDDF1040C13AB3A7B733</t>
  </si>
  <si>
    <t>50B8F198DDFDDF1040C13AB3A7B73650B8F198DDFDDF1040C13AB3A7B733</t>
  </si>
  <si>
    <t>유성페인트 붓칠 재료비(20년 품셈기준)</t>
  </si>
  <si>
    <t>철재면, 2회, 1급</t>
  </si>
  <si>
    <t>50B8F198DDFDDF1040C13AB7003AB7</t>
  </si>
  <si>
    <t>50B8F198DDFDDF1040C13AB3A7B73650B8F198DDFDDF1040C13AB7003AB7</t>
  </si>
  <si>
    <t>유성페인트 붓칠  방화문 편개  SET     ( 호표 12 )</t>
  </si>
  <si>
    <t>50B8F198DDFDDF1040C13AB3A7B73550B8F198DDFDDF1040C13AB3A7B733</t>
  </si>
  <si>
    <t>50B8F198DDFDDF1040C13AB3A7B73550B8F198DDFDDF1040C13AB7003AB7</t>
  </si>
  <si>
    <t>바탕만들기+에폭시 라이닝  레기칠  M2     ( 호표 13 )</t>
  </si>
  <si>
    <t>콘크리트·모르타르면 바탕만들기</t>
  </si>
  <si>
    <t>노무비</t>
  </si>
  <si>
    <t>50B8F199C42FE4804DD238B0D4EEBD</t>
  </si>
  <si>
    <t>50B8F1985885D19048043AD533260950B8F199C42FE4804DD238B0D4EEBD</t>
  </si>
  <si>
    <t>에폭시 페인트칠 재료비(20년 품셈기준)</t>
  </si>
  <si>
    <t>콘크리트, 시멘트 모르타르용</t>
  </si>
  <si>
    <t>50B8F1985885D1904815303F53E584</t>
  </si>
  <si>
    <t>50B8F1985885D19048043AD533260950B8F1985885D1904815303F53E584</t>
  </si>
  <si>
    <t>에폭시 라이닝(레기칠 노무비)</t>
  </si>
  <si>
    <t>하도1회, 퍼티 및 연마, 에폭시 페인트 2회칠 기준</t>
  </si>
  <si>
    <t>50B8F1985885D19048043AD42B2CB9</t>
  </si>
  <si>
    <t>50B8F1985885D19048043AD533260950B8F1985885D19048043AD42B2CB9</t>
  </si>
  <si>
    <t>모르타르 바름</t>
  </si>
  <si>
    <t>바닥, 24mm</t>
  </si>
  <si>
    <t>50B8619F211E62F04A25335A2DFAB2</t>
  </si>
  <si>
    <t>50B8F1985885D19048043AD533260950B8619F211E62F04A25335A2DFAB2</t>
  </si>
  <si>
    <t>폴딩도어설치  6.7*3.5  EA     ( 호표 14 )</t>
  </si>
  <si>
    <t>알루미늄 폴딩도어</t>
  </si>
  <si>
    <t>579D71978B0425204DF23170E4AF54BA865676</t>
  </si>
  <si>
    <t>50B8D194385BBC804703329C89ED12579D71978B0425204DF23170E4AF54BA865676</t>
  </si>
  <si>
    <t>알루미늄창호 설치</t>
  </si>
  <si>
    <t>50B8D1940336BB304EF43377FB7D27</t>
  </si>
  <si>
    <t>50B8D194385BBC804703329C89ED1250B8D1940336BB304EF43377FB7D27</t>
  </si>
  <si>
    <t>윈도우 칸막이 설치    M     ( 호표 15 )</t>
  </si>
  <si>
    <t>금속제문틀</t>
  </si>
  <si>
    <t>금속제문틀, 스테인리스창호, 헤어라인, 문틀, 100*45*1.5mm</t>
  </si>
  <si>
    <t>견적</t>
  </si>
  <si>
    <t>579D71978B04AA404D5434883A35118FB04764</t>
  </si>
  <si>
    <t>50B8D1940336BB304EF43377FB7D22579D71978B04AA404D5434883A35118FB04764</t>
  </si>
  <si>
    <t>창호공</t>
  </si>
  <si>
    <t>5060F1993319D2104E8B3258F403201DA1F4D3</t>
  </si>
  <si>
    <t>50B8D1940336BB304EF43377FB7D225060F1993319D2104E8B3258F403201DA1F4D3</t>
  </si>
  <si>
    <t>50B8D1940336BB304EF43377FB7D225060F1993319D2104E8B3258F403201DA1F687</t>
  </si>
  <si>
    <t>50B8D1940336BB304EF43377FB7D2251A161976B3632904A6F31A71D38001</t>
  </si>
  <si>
    <t>강화유리설치  유리두께 12mm 이하  M2     ( 호표 16 )</t>
  </si>
  <si>
    <t>강화유리</t>
  </si>
  <si>
    <t>강화유리, 투명, 10mm</t>
  </si>
  <si>
    <t>579D71978B042500412F303FCF516E3DCF3E52</t>
  </si>
  <si>
    <t>50B8D1945B2905F0409232CF5B03B2579D71978B042500412F303FCF516E3DCF3E52</t>
  </si>
  <si>
    <t>유리공</t>
  </si>
  <si>
    <t>5060F1993319D2104E8B3258F403201DA1F4D2</t>
  </si>
  <si>
    <t>50B8D1945B2905F0409232CF5B03B25060F1993319D2104E8B3258F403201DA1F4D2</t>
  </si>
  <si>
    <t>50B8D1945B2905F0409232CF5B03B25060F1993319D2104E8B3258F403201DA1F687</t>
  </si>
  <si>
    <t>천정철거  석면, 텍스  M2     ( 호표 17 )</t>
  </si>
  <si>
    <t>석면철거 부자재 및 경비</t>
  </si>
  <si>
    <t>5100219B5C0D1C60441E35755D9C9F9D30EC05</t>
  </si>
  <si>
    <t>50B9019F70A4F4404662366BC00BAB5100219B5C0D1C60441E35755D9C9F9D30EC05</t>
  </si>
  <si>
    <t>50B9019F70A4F4404662366BC00BAB5060F1993319D2104E8B3258F403201DA1F4D4</t>
  </si>
  <si>
    <t>50B9019F70A4F4404662366BC00BAB5060F1993319D2104E8B3258F403201DA1F687</t>
  </si>
  <si>
    <t>바닥철거  데코타일  M2     ( 호표 18 )</t>
  </si>
  <si>
    <t>리노륨 철거 - 22-1/4삭제</t>
  </si>
  <si>
    <t>바닥 및 수장 부분</t>
  </si>
  <si>
    <t>50B9019F7031ECB049C23EC2FD127E</t>
  </si>
  <si>
    <t>50B9019F7031ECB049C23EC779C54050B9019F7031ECB049C23EC2FD127E</t>
  </si>
  <si>
    <t>부자재 및 공구손료</t>
  </si>
  <si>
    <t>5100219B5C0D1C60441E35755D9C9F9D30EC04</t>
  </si>
  <si>
    <t>50B9019F7031ECB049C23EC779C5405100219B5C0D1C60441E35755D9C9F9D30EC04</t>
  </si>
  <si>
    <t>벽체철거  판넬외 혼합자재  M2     ( 호표 19 )</t>
  </si>
  <si>
    <t>50B9019F70A4F45040C8302D86C6CC5060F1993319D2104E8B3258F403201DA1F4D4</t>
  </si>
  <si>
    <t>50B9019F70A4F45040C8302D86C6CC5060F1993319D2104E8B3258F403201DA1F687</t>
  </si>
  <si>
    <t>5100219B5C0D1C60441E35755D9C9F9D30EC07</t>
  </si>
  <si>
    <t>50B9019F70A4F45040C8302D86C6CC5100219B5C0D1C60441E35755D9C9F9D30EC07</t>
  </si>
  <si>
    <t>강관 조립말비계(이동식)설치 및 해체  높이 2m, 노무비  대     ( 호표 20 )</t>
  </si>
  <si>
    <t>비계공</t>
  </si>
  <si>
    <t>5060F1993319D2104E8B3258F403201DA1F683</t>
  </si>
  <si>
    <t>50B80190B6895F00450E3CEA5521415060F1993319D2104E8B3258F403201DA1F683</t>
  </si>
  <si>
    <t>50B80190B6895F00450E3CEA5521415060F1993319D2104E8B3258F403201DA1F687</t>
  </si>
  <si>
    <t>메탈스터드(C-65)  65*45@450  M2     ( 호표 21 )</t>
  </si>
  <si>
    <t>50B8E19A8D3AFE804D0F35312801565060F1993319D2104E8B3258F403201DA1F5FE</t>
  </si>
  <si>
    <t>50B8E19A8D3AFE804D0F35312801565060F1993319D2104E8B3258F403201DA1F687</t>
  </si>
  <si>
    <t>인력품의 3%</t>
  </si>
  <si>
    <t>50B8E19A8D3AFE804D0F353128015651A161976B3632904A6F31A71D38001</t>
  </si>
  <si>
    <t>C-RUNNER</t>
  </si>
  <si>
    <t>152*40*0.8T</t>
  </si>
  <si>
    <t>579D71978B1685C04E6534E44C58BD126F72BA</t>
  </si>
  <si>
    <t>50B8E19A8D3AFE804D0F3531280156579D71978B1685C04E6534E44C58BD126F72BA</t>
  </si>
  <si>
    <t>C-STUD</t>
  </si>
  <si>
    <t>152*45*0.8T</t>
  </si>
  <si>
    <t>579D71978B1685C04E6534E44C58BD126E6D07</t>
  </si>
  <si>
    <t>50B8E19A8D3AFE804D0F3531280156579D71978B1685C04E6534E44C58BD126E6D07</t>
  </si>
  <si>
    <t>CORNER BEAD</t>
  </si>
  <si>
    <t>40*40*0.5T</t>
  </si>
  <si>
    <t>579D71978B1685C04E6534E44C58BD126D4666</t>
  </si>
  <si>
    <t>50B8E19A8D3AFE804D0F3531280156579D71978B1685C04E6534E44C58BD126D4666</t>
  </si>
  <si>
    <t>힐티앙카</t>
  </si>
  <si>
    <t>NK-27</t>
  </si>
  <si>
    <t>579D619535E51040469D3D59E93F0DE9AAA22C</t>
  </si>
  <si>
    <t>50B8E19A8D3AFE804D0F3531280156579D619535E51040469D3D59E93F0DE9AAA22C</t>
  </si>
  <si>
    <t>PC강선</t>
  </si>
  <si>
    <t>PC강선, ∮6.0mm</t>
  </si>
  <si>
    <t>kg</t>
  </si>
  <si>
    <t>579D619535E51040469D3D59E93F0D8BD9B444</t>
  </si>
  <si>
    <t>50B8E19A8D3AFE804D0F3531280156579D619535E51040469D3D59E93F0D8BD9B444</t>
  </si>
  <si>
    <t>집성스크류</t>
  </si>
  <si>
    <t>φ4*32mm(1¼")</t>
  </si>
  <si>
    <t>579D619535E51040469D3D59E93F0DE9AAA22E</t>
  </si>
  <si>
    <t>50B8E19A8D3AFE804D0F3531280156579D619535E51040469D3D59E93F0DE9AAA22E</t>
  </si>
  <si>
    <t>φ4*44mm(1¾")</t>
  </si>
  <si>
    <t>579D619535E51040469D3D59E93F0DE9AAA228</t>
  </si>
  <si>
    <t>50B8E19A8D3AFE804D0F3531280156579D619535E51040469D3D59E93F0DE9AAA228</t>
  </si>
  <si>
    <t>MDF 설치  9T  M2     ( 호표 22 )</t>
  </si>
  <si>
    <t>중밀도섬유판</t>
  </si>
  <si>
    <t>중밀도섬유판, 9.0*1220*2440mm</t>
  </si>
  <si>
    <t>57B8419CFD9997E040193F6C770CA30E34426B</t>
  </si>
  <si>
    <t>50B8E19AA7EB3DF04DEC382C8D471B57B8419CFD9997E040193F6C770CA30E34426B</t>
  </si>
  <si>
    <t>벽체합판 설치</t>
  </si>
  <si>
    <t>합판 별도</t>
  </si>
  <si>
    <t>50B8E19AA7BFF1504BD83366B6BF4A</t>
  </si>
  <si>
    <t>50B8E19AA7EB3DF04DEC382C8D471B50B8E19AA7BFF1504BD83366B6BF4A</t>
  </si>
  <si>
    <t>벽체합판 설치  합판 별도  M2     ( 호표 23 )</t>
  </si>
  <si>
    <t>50B8E19AA7BFF1504BD83366B6BF4A5060F1993319D2104E8B3258F403201DA1F4D4</t>
  </si>
  <si>
    <t>50B8E19AA7BFF1504BD83366B6BF4A5060F1993319D2104E8B3258F403201DA1F687</t>
  </si>
  <si>
    <t>50B8E19AA7BFF1504BD83366B6BF4A51A161976B3632904A6F31A71D38001</t>
  </si>
  <si>
    <t>바탕만들기+수성페인트 롤러칠(재료비 미포함)  내부, 2회 1급, con'c·mortar면  M2     ( 호표 24 )</t>
  </si>
  <si>
    <t>50B8F198C36E6470474C37B6105BF750B8F199C42FE4804DD238B0D4EEBD</t>
  </si>
  <si>
    <t>2회 노무비</t>
  </si>
  <si>
    <t>50B8F198C36E6470474C34E35847D4</t>
  </si>
  <si>
    <t>50B8F198C36E6470474C37B6105BF750B8F198C36E6470474C34E35847D4</t>
  </si>
  <si>
    <t>콘크리트·모르타르면 바탕만들기 재료비  (20년 품셈 기준)  M2     ( 호표 25 )</t>
  </si>
  <si>
    <t>퍼티</t>
  </si>
  <si>
    <t>퍼티, 319퍼티, 백색</t>
  </si>
  <si>
    <t>1L=1.55kg</t>
  </si>
  <si>
    <t>579D6195087274D04A2C399A390FCE42365F5A</t>
  </si>
  <si>
    <t>50B8F199C42FE4804DD238BF5B033C579D6195087274D04A2C399A390FCE42365F5A</t>
  </si>
  <si>
    <t>수성페인트 롤러칠 재료비(20년 품셈기준)  내부, 2회, 1급, 합성수지에멀션페인트  M2     ( 호표 26 )</t>
  </si>
  <si>
    <t>수성페인트</t>
  </si>
  <si>
    <t>수성페인트, KSM6010-2종1급, 백색</t>
  </si>
  <si>
    <t>579D61950861EA9049463B309EF573330A056A</t>
  </si>
  <si>
    <t>50B8F198C36E6470474C34E35A7322579D61950861EA9049463B309EF573330A056A</t>
  </si>
  <si>
    <t>콘크리트·모르타르면 바탕만들기  노무비  M2     ( 호표 27 )</t>
  </si>
  <si>
    <t>50B8F199C42FE4804DD238B0D4EEBD5060F1993319D2104E8B3258F403201DA1F4DE</t>
  </si>
  <si>
    <t>50B8F199C42FE4804DD238B0D4EEBD5060F1993319D2104E8B3258F403201DA1F687</t>
  </si>
  <si>
    <t>50B8F199C42FE4804DD238B0D4EEBD51A161976B3632904A6F31A71D38001</t>
  </si>
  <si>
    <t>수성페인트 롤러칠  2회 노무비  M2     ( 호표 28 )</t>
  </si>
  <si>
    <t>50B8F198C36E6470474C34E35847D45060F1993319D2104E8B3258F403201DA1F4DE</t>
  </si>
  <si>
    <t>50B8F198C36E6470474C34E35847D45060F1993319D2104E8B3258F403201DA1F687</t>
  </si>
  <si>
    <t>50B8F198C36E6470474C34E35847D451A161976B3632904A6F31A71D38001</t>
  </si>
  <si>
    <t>바탕만들기+수성페인트 롤러칠(재료비 미포함)  내부, 2회 1급, 석고보드면 줄퍼티  M2     ( 호표 29 )</t>
  </si>
  <si>
    <t>석고보드면 바탕만들기</t>
  </si>
  <si>
    <t>줄퍼티 노무비</t>
  </si>
  <si>
    <t>50B8F199C42FE4804DD2395E8DA735</t>
  </si>
  <si>
    <t>50B8F198C36E6470474C37B1AE392850B8F199C42FE4804DD2395E8DA735</t>
  </si>
  <si>
    <t>50B8F198C36E6470474C37B1AE392850B8F198C36E6470474C34E35847D4</t>
  </si>
  <si>
    <t>석고보드면 바탕만들기 재료비  줄퍼티(20년 품셈 기준)  M2     ( 호표 30 )</t>
  </si>
  <si>
    <t>휠러</t>
  </si>
  <si>
    <t>579D6195087274D04A2C399A390FCE4237649D</t>
  </si>
  <si>
    <t>50B8F199C42FE4804DD2395F9769F0579D6195087274D04A2C399A390FCE4237649D</t>
  </si>
  <si>
    <t>50B8F199C42FE4804DD2395F9769F0579D6195087274D04A2C399A390FCE42365F5A</t>
  </si>
  <si>
    <t>석고보드면 바탕만들기  줄퍼티 노무비  M2     ( 호표 31 )</t>
  </si>
  <si>
    <t>50B8F199C42FE4804DD2395E8DA7355060F1993319D2104E8B3258F403201DA1F4DE</t>
  </si>
  <si>
    <t>50B8F199C42FE4804DD2395E8DA7355060F1993319D2104E8B3258F403201DA1F687</t>
  </si>
  <si>
    <t>50B8F199C42FE4804DD2395E8DA73551A161976B3632904A6F31A71D38001</t>
  </si>
  <si>
    <t>수성페인트 롤러칠  천장 2회 노무비  M2     ( 호표 32 )</t>
  </si>
  <si>
    <t>50B8F198C36E647047333E7939CE735060F1993319D2104E8B3258F403201DA1F4DE</t>
  </si>
  <si>
    <t>50B8F198C36E647047333E7939CE735060F1993319D2104E8B3258F403201DA1F687</t>
  </si>
  <si>
    <t>50B8F198C36E647047333E7939CE7351A161976B3632904A6F31A71D3B002</t>
  </si>
  <si>
    <t>노임할증</t>
  </si>
  <si>
    <t>인력품의 20%</t>
  </si>
  <si>
    <t>51A161976B3632904A6F31A71D3B002</t>
  </si>
  <si>
    <t>50B8F198C36E647047333E7939CE7351A161976B3632904A6F31A71D38001</t>
  </si>
  <si>
    <t>유성페인트 붓칠(재료비 미포함)  철재면, 2회 1급  M2     ( 호표 33 )</t>
  </si>
  <si>
    <t>철재면 2회 노무비</t>
  </si>
  <si>
    <t>50B8F198DDFDDF1040C13AB702EA9F</t>
  </si>
  <si>
    <t>50B8F198DDFDDF1040C13AB3A7B73350B8F198DDFDDF1040C13AB702EA9F</t>
  </si>
  <si>
    <t>유성페인트 붓칠 재료비(20년 품셈기준)  철재면, 2회, 1급  M2     ( 호표 34 )</t>
  </si>
  <si>
    <t>조합페인트</t>
  </si>
  <si>
    <t>조합페인트, KSM6020-1종1급, 백색</t>
  </si>
  <si>
    <t>579D61950861EA9049D431CCB46BFB53E9BCB9</t>
  </si>
  <si>
    <t>50B8F198DDFDDF1040C13AB7003AB7579D61950861EA9049D431CCB46BFB53E9BCB9</t>
  </si>
  <si>
    <t>시너</t>
  </si>
  <si>
    <t>시너, KSM6060, 1종</t>
  </si>
  <si>
    <t>579D61950861EA4041263C3C0E91DFFD178E90</t>
  </si>
  <si>
    <t>50B8F198DDFDDF1040C13AB7003AB7579D61950861EA4041263C3C0E91DFFD178E90</t>
  </si>
  <si>
    <t>유성페인트 붓칠  철재면 2회 노무비  M2     ( 호표 35 )</t>
  </si>
  <si>
    <t>50B8F198DDFDDF1040C13AB702EA9F5060F1993319D2104E8B3258F403201DA1F4DE</t>
  </si>
  <si>
    <t>50B8F198DDFDDF1040C13AB702EA9F5060F1993319D2104E8B3258F403201DA1F687</t>
  </si>
  <si>
    <t>50B8F198DDFDDF1040C13AB702EA9F51A161976B3632904A6F31A71D38001</t>
  </si>
  <si>
    <t>에폭시 페인트칠 재료비(20년 품셈기준)  콘크리트, 시멘트 모르타르용  M2     ( 호표 36 )</t>
  </si>
  <si>
    <t>유니폭시 투명라이닝</t>
  </si>
  <si>
    <t>후막형 투명 에폭시 바닥마감재(2~3mm)</t>
  </si>
  <si>
    <t>579D61950861EA904946387FAABF8389E7EF74</t>
  </si>
  <si>
    <t>50B8F1985885D1904815303F53E584579D61950861EA904946387FAABF8389E7EF74</t>
  </si>
  <si>
    <t>에폭시페인트</t>
  </si>
  <si>
    <t>EP1730 비철금속용 프라이머(회색)</t>
  </si>
  <si>
    <t>579D61950861EA904946387FAABF8389E7EE6F</t>
  </si>
  <si>
    <t>50B8F1985885D1904815303F53E584579D61950861EA904946387FAABF8389E7EE6F</t>
  </si>
  <si>
    <t>에폭시계시너</t>
  </si>
  <si>
    <t>024</t>
  </si>
  <si>
    <t>579D61950861EA4041263C3C0DF2A3542A0513</t>
  </si>
  <si>
    <t>50B8F1985885D1904815303F53E584579D61950861EA4041263C3C0DF2A3542A0513</t>
  </si>
  <si>
    <t>에폭시 라이닝(레기칠 노무비)  하도1회, 퍼티 및 연마, 에폭시 페인트 2회칠 기준  M2     ( 호표 37 )</t>
  </si>
  <si>
    <t>50B8F1985885D19048043AD42B2CB95060F1993319D2104E8B3258F403201DA1F4DE</t>
  </si>
  <si>
    <t>50B8F1985885D19048043AD42B2CB95060F1993319D2104E8B3258F403201DA1F687</t>
  </si>
  <si>
    <t>50B8F1985885D19048043AD42B2CB951A161976B3632904A6F31A71D38001</t>
  </si>
  <si>
    <t>모르타르 바름  바닥, 24mm  M2     ( 호표 38 )</t>
  </si>
  <si>
    <t>모르타르 배합(배합품 포함)</t>
  </si>
  <si>
    <t>배합용적비 1:3, 시멘트, 모래 별도</t>
  </si>
  <si>
    <t>M3</t>
  </si>
  <si>
    <t>50B8619F211E50504C8836FAB423C9</t>
  </si>
  <si>
    <t>50B8619F211E62F04A25335A2DFAB250B8619F211E50504C8836FAB423C9</t>
  </si>
  <si>
    <t>바탕 고르기</t>
  </si>
  <si>
    <t>바닥, 24mm 이하 기준</t>
  </si>
  <si>
    <t>50B8C195A9F404904A3834F76AB9CD</t>
  </si>
  <si>
    <t>50B8619F211E62F04A25335A2DFAB250B8C195A9F404904A3834F76AB9CD</t>
  </si>
  <si>
    <t>모르타르 배합(배합품 포함)  배합용적비 1:3, 시멘트, 모래 별도  M3     ( 호표 39 )</t>
  </si>
  <si>
    <t>시멘트</t>
  </si>
  <si>
    <t>건재상</t>
  </si>
  <si>
    <t>포</t>
  </si>
  <si>
    <t>579D71978B6EA5504529383671DBF2D3387AAF</t>
  </si>
  <si>
    <t>50B8619F211E50504C8836FAB423C9579D71978B6EA5504529383671DBF2D3387AAF</t>
  </si>
  <si>
    <t>모래</t>
  </si>
  <si>
    <t>모래, 광주, 도착도</t>
  </si>
  <si>
    <t>57B8419CFDAA0570450133E0C775886D0E14A7</t>
  </si>
  <si>
    <t>50B8619F211E50504C8836FAB423C957B8419CFDAA0570450133E0C775886D0E14A7</t>
  </si>
  <si>
    <t>50B8619F211E50504C8836FAB423C95060F1993319D2104E8B3258F403201DA1F687</t>
  </si>
  <si>
    <t>바탕 고르기  바닥, 24mm 이하 기준  M2     ( 호표 40 )</t>
  </si>
  <si>
    <t>미장공</t>
  </si>
  <si>
    <t>5060F1993319D2104E8B3258F403201DA1F4D0</t>
  </si>
  <si>
    <t>50B8C195A9F404904A3834F76AB9CD5060F1993319D2104E8B3258F403201DA1F4D0</t>
  </si>
  <si>
    <t>50B8C195A9F404904A3834F76AB9CD5060F1993319D2104E8B3258F403201DA1F687</t>
  </si>
  <si>
    <t>50B8C195A9F404904A3834F76AB9CD51A161976B3632904A6F31A71D38001</t>
  </si>
  <si>
    <t>알루미늄창호 설치    EA     ( 호표 41 )</t>
  </si>
  <si>
    <t>50B8D1940336BB304EF43377FB7D275060F1993319D2104E8B3258F403201DA1F4D3</t>
  </si>
  <si>
    <t>50B8D1940336BB304EF43377FB7D275060F1993319D2104E8B3258F403201DA1F687</t>
  </si>
  <si>
    <t>50B8D1940336BB304EF43377FB7D2751A161976B3632904A6F31A71D38001</t>
  </si>
  <si>
    <t>리노륨 철거 - 22-1/4삭제  바닥 및 수장 부분  M2     ( 호표 42 )</t>
  </si>
  <si>
    <t>50B9019F7031ECB049C23EC2FD127E5060F1993319D2104E8B3258F403201DA1F687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</si>
  <si>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</si>
  <si>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</si>
  <si>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</si>
  <si>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</si>
  <si>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</si>
  <si>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</si>
  <si>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</si>
  <si>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</si>
  <si>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</si>
  <si>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</si>
  <si>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</si>
  <si>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</si>
  <si>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B</t>
  </si>
  <si>
    <t>공 사 원 가 계 산 서</t>
  </si>
  <si>
    <t>공사명 : 순천청암대학교반려동물학과환경개선공사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</si>
  <si>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</si>
  <si>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</si>
  <si>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</si>
  <si>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</si>
  <si>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</si>
  <si>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</si>
  <si>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</si>
  <si>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</si>
  <si>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</si>
  <si>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</si>
  <si>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</si>
  <si>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</si>
  <si>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</si>
  <si>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</si>
  <si>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</si>
  <si>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</si>
  <si>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</si>
  <si>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</si>
  <si>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</si>
  <si>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</si>
  <si>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</si>
  <si>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</si>
  <si>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</si>
  <si>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</si>
  <si>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</si>
  <si>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</si>
  <si>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</si>
  <si>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</si>
  <si>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</si>
  <si>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CA</t>
  </si>
  <si>
    <t>산업안전보건관리비</t>
  </si>
  <si>
    <t>(재료비+직노+관급자재비) * 2.93%</t>
  </si>
  <si>
    <t>CG</t>
  </si>
  <si>
    <t>기   타    경   비</t>
  </si>
  <si>
    <t>(재료비+노무비) * 5.8%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</si>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</sst>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topLeftCell="B1" workbookViewId="0">
      <selection activeCell="F28" sqref="F2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574</v>
      </c>
      <c r="C1" s="23"/>
      <c r="D1" s="23"/>
      <c r="E1" s="23"/>
      <c r="F1" s="23"/>
      <c r="G1" s="23"/>
    </row>
    <row r="2" spans="1:7" ht="21.95" customHeight="1" x14ac:dyDescent="0.3">
      <c r="B2" s="24" t="s">
        <v>575</v>
      </c>
      <c r="C2" s="24"/>
      <c r="D2" s="24"/>
      <c r="E2" s="24"/>
      <c r="F2" s="25"/>
      <c r="G2" s="25"/>
    </row>
    <row r="3" spans="1:7" ht="21.95" customHeight="1" x14ac:dyDescent="0.3">
      <c r="B3" s="26" t="s">
        <v>576</v>
      </c>
      <c r="C3" s="26"/>
      <c r="D3" s="26"/>
      <c r="E3" s="18" t="s">
        <v>577</v>
      </c>
      <c r="F3" s="18" t="s">
        <v>578</v>
      </c>
      <c r="G3" s="18" t="s">
        <v>196</v>
      </c>
    </row>
    <row r="4" spans="1:7" ht="21.95" customHeight="1" x14ac:dyDescent="0.3">
      <c r="A4" s="1" t="s">
        <v>583</v>
      </c>
      <c r="B4" s="27" t="s">
        <v>579</v>
      </c>
      <c r="C4" s="27" t="s">
        <v>580</v>
      </c>
      <c r="D4" s="19" t="s">
        <v>584</v>
      </c>
      <c r="E4" s="20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585</v>
      </c>
      <c r="B5" s="27"/>
      <c r="C5" s="27"/>
      <c r="D5" s="19" t="s">
        <v>586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587</v>
      </c>
      <c r="B6" s="27"/>
      <c r="C6" s="27"/>
      <c r="D6" s="19" t="s">
        <v>588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589</v>
      </c>
      <c r="B7" s="27"/>
      <c r="C7" s="27"/>
      <c r="D7" s="19" t="s">
        <v>590</v>
      </c>
      <c r="E7" s="20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591</v>
      </c>
      <c r="B8" s="27"/>
      <c r="C8" s="27" t="s">
        <v>581</v>
      </c>
      <c r="D8" s="19" t="s">
        <v>592</v>
      </c>
      <c r="E8" s="20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593</v>
      </c>
      <c r="B9" s="27"/>
      <c r="C9" s="27"/>
      <c r="D9" s="19" t="s">
        <v>594</v>
      </c>
      <c r="E9" s="20">
        <f>TRUNC(E8*0.122, 0)</f>
        <v>0</v>
      </c>
      <c r="F9" s="12" t="s">
        <v>595</v>
      </c>
      <c r="G9" s="12" t="s">
        <v>52</v>
      </c>
    </row>
    <row r="10" spans="1:7" ht="21.95" customHeight="1" x14ac:dyDescent="0.3">
      <c r="A10" s="1" t="s">
        <v>596</v>
      </c>
      <c r="B10" s="27"/>
      <c r="C10" s="27"/>
      <c r="D10" s="19" t="s">
        <v>590</v>
      </c>
      <c r="E10" s="20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597</v>
      </c>
      <c r="B11" s="27"/>
      <c r="C11" s="27" t="s">
        <v>582</v>
      </c>
      <c r="D11" s="19" t="s">
        <v>598</v>
      </c>
      <c r="E11" s="20">
        <f>TRUNC(공종별집계표!J5, 0)</f>
        <v>0</v>
      </c>
      <c r="F11" s="12" t="s">
        <v>52</v>
      </c>
      <c r="G11" s="12" t="s">
        <v>52</v>
      </c>
    </row>
    <row r="12" spans="1:7" ht="21.95" customHeight="1" x14ac:dyDescent="0.3">
      <c r="A12" s="1" t="s">
        <v>599</v>
      </c>
      <c r="B12" s="27"/>
      <c r="C12" s="27"/>
      <c r="D12" s="19" t="s">
        <v>600</v>
      </c>
      <c r="E12" s="20">
        <f>TRUNC(E10*0.037, 0)</f>
        <v>0</v>
      </c>
      <c r="F12" s="12" t="s">
        <v>601</v>
      </c>
      <c r="G12" s="12" t="s">
        <v>52</v>
      </c>
    </row>
    <row r="13" spans="1:7" ht="21.95" customHeight="1" x14ac:dyDescent="0.3">
      <c r="A13" s="1" t="s">
        <v>602</v>
      </c>
      <c r="B13" s="27"/>
      <c r="C13" s="27"/>
      <c r="D13" s="19" t="s">
        <v>603</v>
      </c>
      <c r="E13" s="20">
        <f>TRUNC(E10*0.0101, 0)</f>
        <v>0</v>
      </c>
      <c r="F13" s="12" t="s">
        <v>604</v>
      </c>
      <c r="G13" s="12" t="s">
        <v>52</v>
      </c>
    </row>
    <row r="14" spans="1:7" ht="21.95" customHeight="1" x14ac:dyDescent="0.3">
      <c r="A14" s="1" t="s">
        <v>605</v>
      </c>
      <c r="B14" s="27"/>
      <c r="C14" s="27"/>
      <c r="D14" s="19" t="s">
        <v>606</v>
      </c>
      <c r="E14" s="20">
        <f>TRUNC((E7+E8+(0/1.1))*0.0293, 0)</f>
        <v>0</v>
      </c>
      <c r="F14" s="12" t="s">
        <v>607</v>
      </c>
      <c r="G14" s="12" t="s">
        <v>52</v>
      </c>
    </row>
    <row r="15" spans="1:7" ht="21.95" customHeight="1" x14ac:dyDescent="0.3">
      <c r="A15" s="1" t="s">
        <v>608</v>
      </c>
      <c r="B15" s="27"/>
      <c r="C15" s="27"/>
      <c r="D15" s="19" t="s">
        <v>609</v>
      </c>
      <c r="E15" s="20">
        <f>TRUNC((E7+E10)*0.058, 0)</f>
        <v>0</v>
      </c>
      <c r="F15" s="12" t="s">
        <v>610</v>
      </c>
      <c r="G15" s="12" t="s">
        <v>52</v>
      </c>
    </row>
    <row r="16" spans="1:7" ht="21.95" customHeight="1" x14ac:dyDescent="0.3">
      <c r="A16" s="1" t="s">
        <v>611</v>
      </c>
      <c r="B16" s="27"/>
      <c r="C16" s="27"/>
      <c r="D16" s="19" t="s">
        <v>590</v>
      </c>
      <c r="E16" s="20">
        <f>TRUNC(E11+E12+E13+E14+E15, 0)</f>
        <v>0</v>
      </c>
      <c r="F16" s="12" t="s">
        <v>52</v>
      </c>
      <c r="G16" s="12" t="s">
        <v>52</v>
      </c>
    </row>
    <row r="17" spans="1:7" ht="21.95" customHeight="1" x14ac:dyDescent="0.3">
      <c r="A17" s="1" t="s">
        <v>612</v>
      </c>
      <c r="B17" s="21" t="s">
        <v>613</v>
      </c>
      <c r="C17" s="21"/>
      <c r="D17" s="22"/>
      <c r="E17" s="20">
        <f>TRUNC(E7+E10+E16, 0)</f>
        <v>0</v>
      </c>
      <c r="F17" s="12" t="s">
        <v>52</v>
      </c>
      <c r="G17" s="12" t="s">
        <v>52</v>
      </c>
    </row>
    <row r="18" spans="1:7" ht="21.95" customHeight="1" x14ac:dyDescent="0.3">
      <c r="A18" s="1" t="s">
        <v>614</v>
      </c>
      <c r="B18" s="21" t="s">
        <v>615</v>
      </c>
      <c r="C18" s="21"/>
      <c r="D18" s="22"/>
      <c r="E18" s="20">
        <f>TRUNC(E17*0.06, 0)</f>
        <v>0</v>
      </c>
      <c r="F18" s="12" t="s">
        <v>616</v>
      </c>
      <c r="G18" s="12" t="s">
        <v>52</v>
      </c>
    </row>
    <row r="19" spans="1:7" ht="21.95" customHeight="1" x14ac:dyDescent="0.3">
      <c r="A19" s="1" t="s">
        <v>617</v>
      </c>
      <c r="B19" s="21" t="s">
        <v>618</v>
      </c>
      <c r="C19" s="21"/>
      <c r="D19" s="22"/>
      <c r="E19" s="20"/>
      <c r="F19" s="12" t="s">
        <v>619</v>
      </c>
      <c r="G19" s="12" t="s">
        <v>52</v>
      </c>
    </row>
    <row r="20" spans="1:7" ht="21.95" customHeight="1" x14ac:dyDescent="0.3">
      <c r="A20" s="1" t="s">
        <v>620</v>
      </c>
      <c r="B20" s="21" t="s">
        <v>621</v>
      </c>
      <c r="C20" s="21"/>
      <c r="D20" s="22"/>
      <c r="E20" s="20"/>
      <c r="F20" s="12" t="s">
        <v>52</v>
      </c>
      <c r="G20" s="12" t="s">
        <v>52</v>
      </c>
    </row>
    <row r="21" spans="1:7" ht="21.95" customHeight="1" x14ac:dyDescent="0.3">
      <c r="A21" s="1" t="s">
        <v>622</v>
      </c>
      <c r="B21" s="21" t="s">
        <v>623</v>
      </c>
      <c r="C21" s="21"/>
      <c r="D21" s="22"/>
      <c r="E21" s="20"/>
      <c r="F21" s="12" t="s">
        <v>624</v>
      </c>
      <c r="G21" s="12" t="s">
        <v>52</v>
      </c>
    </row>
    <row r="22" spans="1:7" ht="21.95" customHeight="1" x14ac:dyDescent="0.3">
      <c r="A22" s="1" t="s">
        <v>625</v>
      </c>
      <c r="B22" s="21" t="s">
        <v>626</v>
      </c>
      <c r="C22" s="21"/>
      <c r="D22" s="22"/>
      <c r="E22" s="20"/>
      <c r="F22" s="12" t="s">
        <v>52</v>
      </c>
      <c r="G22" s="12" t="s">
        <v>52</v>
      </c>
    </row>
    <row r="23" spans="1:7" ht="21.95" customHeight="1" x14ac:dyDescent="0.3">
      <c r="A23" s="1" t="s">
        <v>627</v>
      </c>
      <c r="B23" s="21" t="s">
        <v>628</v>
      </c>
      <c r="C23" s="21"/>
      <c r="D23" s="22"/>
      <c r="E23" s="20"/>
      <c r="F23" s="12" t="s">
        <v>52</v>
      </c>
      <c r="G23" s="12" t="s">
        <v>52</v>
      </c>
    </row>
  </sheetData>
  <mergeCells count="15">
    <mergeCell ref="B1:G1"/>
    <mergeCell ref="B2:E2"/>
    <mergeCell ref="F2:G2"/>
    <mergeCell ref="B3:D3"/>
    <mergeCell ref="B4:B16"/>
    <mergeCell ref="C4:C7"/>
    <mergeCell ref="C8:C10"/>
    <mergeCell ref="C11:C16"/>
    <mergeCell ref="B23:D23"/>
    <mergeCell ref="B17:D17"/>
    <mergeCell ref="B18:D18"/>
    <mergeCell ref="B19:D19"/>
    <mergeCell ref="B20:D20"/>
    <mergeCell ref="B21:D21"/>
    <mergeCell ref="B22:D22"/>
  </mergeCells>
  <phoneticPr fontId="1" type="noConversion"/>
  <pageMargins left="0.70866141732283472" right="0.70866141732283472" top="0.39370078740157483" bottom="0.39370078740157483" header="0" footer="0"/>
  <pageSetup paperSize="9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workbookViewId="0">
      <selection activeCell="A30" sqref="A3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 t="shared" ref="F5:F11" si="0">E5*D5</f>
        <v>0</v>
      </c>
      <c r="G5" s="10">
        <f>H6</f>
        <v>0</v>
      </c>
      <c r="H5" s="10">
        <f t="shared" ref="H5:H11" si="1">G5*D5</f>
        <v>0</v>
      </c>
      <c r="I5" s="10">
        <f>J6</f>
        <v>0</v>
      </c>
      <c r="J5" s="10">
        <f t="shared" ref="J5:J11" si="2">I5*D5</f>
        <v>0</v>
      </c>
      <c r="K5" s="10">
        <f t="shared" ref="K5:L11" si="3">E5+G5+I5</f>
        <v>0</v>
      </c>
      <c r="L5" s="10">
        <f t="shared" si="3"/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</f>
        <v>0</v>
      </c>
      <c r="F6" s="10">
        <f t="shared" si="0"/>
        <v>0</v>
      </c>
      <c r="G6" s="10">
        <f>H7+H8+H9+H10+H11</f>
        <v>0</v>
      </c>
      <c r="H6" s="10">
        <f t="shared" si="1"/>
        <v>0</v>
      </c>
      <c r="I6" s="10">
        <f>J7+J8+J9+J10+J11</f>
        <v>0</v>
      </c>
      <c r="J6" s="10">
        <f t="shared" si="2"/>
        <v>0</v>
      </c>
      <c r="K6" s="10">
        <f t="shared" si="3"/>
        <v>0</v>
      </c>
      <c r="L6" s="10">
        <f t="shared" si="3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0</v>
      </c>
      <c r="L7" s="10">
        <f t="shared" si="3"/>
        <v>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72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 t="shared" si="0"/>
        <v>0</v>
      </c>
      <c r="G8" s="10">
        <f>공종별내역서!H55</f>
        <v>0</v>
      </c>
      <c r="H8" s="10">
        <f t="shared" si="1"/>
        <v>0</v>
      </c>
      <c r="I8" s="10">
        <f>공종별내역서!J55</f>
        <v>0</v>
      </c>
      <c r="J8" s="10">
        <f t="shared" si="2"/>
        <v>0</v>
      </c>
      <c r="K8" s="10">
        <f t="shared" si="3"/>
        <v>0</v>
      </c>
      <c r="L8" s="10">
        <f t="shared" si="3"/>
        <v>0</v>
      </c>
      <c r="M8" s="8" t="s">
        <v>52</v>
      </c>
      <c r="N8" s="2" t="s">
        <v>73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117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0</v>
      </c>
      <c r="J9" s="10">
        <f t="shared" si="2"/>
        <v>0</v>
      </c>
      <c r="K9" s="10">
        <f t="shared" si="3"/>
        <v>0</v>
      </c>
      <c r="L9" s="10">
        <f t="shared" si="3"/>
        <v>0</v>
      </c>
      <c r="M9" s="8" t="s">
        <v>52</v>
      </c>
      <c r="N9" s="2" t="s">
        <v>118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136</v>
      </c>
      <c r="B10" s="8" t="s">
        <v>52</v>
      </c>
      <c r="C10" s="8" t="s">
        <v>52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0</v>
      </c>
      <c r="J10" s="10">
        <f t="shared" si="2"/>
        <v>0</v>
      </c>
      <c r="K10" s="10">
        <f t="shared" si="3"/>
        <v>0</v>
      </c>
      <c r="L10" s="10">
        <f t="shared" si="3"/>
        <v>0</v>
      </c>
      <c r="M10" s="8" t="s">
        <v>52</v>
      </c>
      <c r="N10" s="2" t="s">
        <v>137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154</v>
      </c>
      <c r="B11" s="8" t="s">
        <v>52</v>
      </c>
      <c r="C11" s="8" t="s">
        <v>52</v>
      </c>
      <c r="D11" s="9">
        <v>1</v>
      </c>
      <c r="E11" s="10">
        <f>공종별내역서!F133</f>
        <v>0</v>
      </c>
      <c r="F11" s="10">
        <f t="shared" si="0"/>
        <v>0</v>
      </c>
      <c r="G11" s="10">
        <f>공종별내역서!H133</f>
        <v>0</v>
      </c>
      <c r="H11" s="10">
        <f t="shared" si="1"/>
        <v>0</v>
      </c>
      <c r="I11" s="10">
        <f>공종별내역서!J133</f>
        <v>0</v>
      </c>
      <c r="J11" s="10">
        <f t="shared" si="2"/>
        <v>0</v>
      </c>
      <c r="K11" s="10">
        <f t="shared" si="3"/>
        <v>0</v>
      </c>
      <c r="L11" s="10">
        <f t="shared" si="3"/>
        <v>0</v>
      </c>
      <c r="M11" s="8" t="s">
        <v>52</v>
      </c>
      <c r="N11" s="2" t="s">
        <v>155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8" t="s">
        <v>70</v>
      </c>
      <c r="B28" s="9"/>
      <c r="C28" s="9"/>
      <c r="D28" s="9"/>
      <c r="E28" s="9"/>
      <c r="F28" s="10">
        <f>F5</f>
        <v>0</v>
      </c>
      <c r="G28" s="9"/>
      <c r="H28" s="10">
        <f>H5</f>
        <v>0</v>
      </c>
      <c r="I28" s="9"/>
      <c r="J28" s="10">
        <f>J5</f>
        <v>0</v>
      </c>
      <c r="K28" s="9"/>
      <c r="L28" s="10">
        <f>L5</f>
        <v>0</v>
      </c>
      <c r="M28" s="9"/>
      <c r="T28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0866141732283472" right="0.70866141732283472" top="0.39370078740157483" bottom="0.39370078740157483" header="0" footer="0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33"/>
  <sheetViews>
    <sheetView topLeftCell="A22" workbookViewId="0">
      <selection activeCell="E139" sqref="E13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1"/>
      <c r="F5" s="11"/>
      <c r="G5" s="11"/>
      <c r="H5" s="11"/>
      <c r="I5" s="11"/>
      <c r="J5" s="11"/>
      <c r="K5" s="11"/>
      <c r="L5" s="11"/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36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2</v>
      </c>
      <c r="E6" s="11"/>
      <c r="F6" s="11"/>
      <c r="G6" s="11"/>
      <c r="H6" s="11"/>
      <c r="I6" s="11"/>
      <c r="J6" s="11"/>
      <c r="K6" s="11"/>
      <c r="L6" s="11"/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37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70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71</v>
      </c>
    </row>
    <row r="30" spans="1:48" ht="30" customHeight="1" x14ac:dyDescent="0.3">
      <c r="A30" s="8" t="s">
        <v>72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73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74</v>
      </c>
      <c r="B31" s="8" t="s">
        <v>75</v>
      </c>
      <c r="C31" s="8" t="s">
        <v>76</v>
      </c>
      <c r="D31" s="9">
        <v>192</v>
      </c>
      <c r="E31" s="11"/>
      <c r="F31" s="11"/>
      <c r="G31" s="11"/>
      <c r="H31" s="11"/>
      <c r="I31" s="11"/>
      <c r="J31" s="11"/>
      <c r="K31" s="11"/>
      <c r="L31" s="11"/>
      <c r="M31" s="8" t="s">
        <v>52</v>
      </c>
      <c r="N31" s="2" t="s">
        <v>77</v>
      </c>
      <c r="O31" s="2" t="s">
        <v>52</v>
      </c>
      <c r="P31" s="2" t="s">
        <v>52</v>
      </c>
      <c r="Q31" s="2" t="s">
        <v>73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78</v>
      </c>
      <c r="AV31" s="3">
        <v>42</v>
      </c>
    </row>
    <row r="32" spans="1:48" ht="30" customHeight="1" x14ac:dyDescent="0.3">
      <c r="A32" s="8" t="s">
        <v>79</v>
      </c>
      <c r="B32" s="8" t="s">
        <v>52</v>
      </c>
      <c r="C32" s="8" t="s">
        <v>80</v>
      </c>
      <c r="D32" s="9">
        <v>129</v>
      </c>
      <c r="E32" s="11"/>
      <c r="F32" s="11"/>
      <c r="G32" s="11"/>
      <c r="H32" s="11"/>
      <c r="I32" s="11"/>
      <c r="J32" s="11"/>
      <c r="K32" s="11"/>
      <c r="L32" s="11"/>
      <c r="M32" s="8" t="s">
        <v>52</v>
      </c>
      <c r="N32" s="2" t="s">
        <v>81</v>
      </c>
      <c r="O32" s="2" t="s">
        <v>52</v>
      </c>
      <c r="P32" s="2" t="s">
        <v>52</v>
      </c>
      <c r="Q32" s="2" t="s">
        <v>73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82</v>
      </c>
      <c r="AV32" s="3">
        <v>52</v>
      </c>
    </row>
    <row r="33" spans="1:48" ht="30" customHeight="1" x14ac:dyDescent="0.3">
      <c r="A33" s="8" t="s">
        <v>83</v>
      </c>
      <c r="B33" s="8" t="s">
        <v>84</v>
      </c>
      <c r="C33" s="8" t="s">
        <v>76</v>
      </c>
      <c r="D33" s="9">
        <v>78</v>
      </c>
      <c r="E33" s="11"/>
      <c r="F33" s="11"/>
      <c r="G33" s="11"/>
      <c r="H33" s="11"/>
      <c r="I33" s="11"/>
      <c r="J33" s="11"/>
      <c r="K33" s="11"/>
      <c r="L33" s="11"/>
      <c r="M33" s="8" t="s">
        <v>52</v>
      </c>
      <c r="N33" s="2" t="s">
        <v>85</v>
      </c>
      <c r="O33" s="2" t="s">
        <v>52</v>
      </c>
      <c r="P33" s="2" t="s">
        <v>52</v>
      </c>
      <c r="Q33" s="2" t="s">
        <v>73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86</v>
      </c>
      <c r="AV33" s="3">
        <v>53</v>
      </c>
    </row>
    <row r="34" spans="1:48" ht="30" customHeight="1" x14ac:dyDescent="0.3">
      <c r="A34" s="8" t="s">
        <v>87</v>
      </c>
      <c r="B34" s="8" t="s">
        <v>88</v>
      </c>
      <c r="C34" s="8" t="s">
        <v>76</v>
      </c>
      <c r="D34" s="9">
        <v>74</v>
      </c>
      <c r="E34" s="11"/>
      <c r="F34" s="11"/>
      <c r="G34" s="11"/>
      <c r="H34" s="11"/>
      <c r="I34" s="11"/>
      <c r="J34" s="11"/>
      <c r="K34" s="11"/>
      <c r="L34" s="11"/>
      <c r="M34" s="8" t="s">
        <v>52</v>
      </c>
      <c r="N34" s="2" t="s">
        <v>89</v>
      </c>
      <c r="O34" s="2" t="s">
        <v>52</v>
      </c>
      <c r="P34" s="2" t="s">
        <v>52</v>
      </c>
      <c r="Q34" s="2" t="s">
        <v>73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90</v>
      </c>
      <c r="AV34" s="3">
        <v>26</v>
      </c>
    </row>
    <row r="35" spans="1:48" ht="30" customHeight="1" x14ac:dyDescent="0.3">
      <c r="A35" s="8" t="s">
        <v>87</v>
      </c>
      <c r="B35" s="8" t="s">
        <v>91</v>
      </c>
      <c r="C35" s="8" t="s">
        <v>76</v>
      </c>
      <c r="D35" s="9">
        <v>108</v>
      </c>
      <c r="E35" s="11"/>
      <c r="F35" s="11"/>
      <c r="G35" s="11"/>
      <c r="H35" s="11"/>
      <c r="I35" s="11"/>
      <c r="J35" s="11"/>
      <c r="K35" s="11"/>
      <c r="L35" s="11"/>
      <c r="M35" s="8" t="s">
        <v>52</v>
      </c>
      <c r="N35" s="2" t="s">
        <v>92</v>
      </c>
      <c r="O35" s="2" t="s">
        <v>52</v>
      </c>
      <c r="P35" s="2" t="s">
        <v>52</v>
      </c>
      <c r="Q35" s="2" t="s">
        <v>73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93</v>
      </c>
      <c r="AV35" s="3">
        <v>27</v>
      </c>
    </row>
    <row r="36" spans="1:48" ht="30" customHeight="1" x14ac:dyDescent="0.3">
      <c r="A36" s="8" t="s">
        <v>87</v>
      </c>
      <c r="B36" s="8" t="s">
        <v>94</v>
      </c>
      <c r="C36" s="8" t="s">
        <v>76</v>
      </c>
      <c r="D36" s="9">
        <v>435</v>
      </c>
      <c r="E36" s="11"/>
      <c r="F36" s="11"/>
      <c r="G36" s="11"/>
      <c r="H36" s="11"/>
      <c r="I36" s="11"/>
      <c r="J36" s="11"/>
      <c r="K36" s="11"/>
      <c r="L36" s="11"/>
      <c r="M36" s="8" t="s">
        <v>52</v>
      </c>
      <c r="N36" s="2" t="s">
        <v>95</v>
      </c>
      <c r="O36" s="2" t="s">
        <v>52</v>
      </c>
      <c r="P36" s="2" t="s">
        <v>52</v>
      </c>
      <c r="Q36" s="2" t="s">
        <v>73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96</v>
      </c>
      <c r="AV36" s="3">
        <v>28</v>
      </c>
    </row>
    <row r="37" spans="1:48" ht="30" customHeight="1" x14ac:dyDescent="0.3">
      <c r="A37" s="8" t="s">
        <v>97</v>
      </c>
      <c r="B37" s="8" t="s">
        <v>52</v>
      </c>
      <c r="C37" s="8" t="s">
        <v>98</v>
      </c>
      <c r="D37" s="9">
        <v>381</v>
      </c>
      <c r="E37" s="11"/>
      <c r="F37" s="11"/>
      <c r="G37" s="11"/>
      <c r="H37" s="11"/>
      <c r="I37" s="11"/>
      <c r="J37" s="11"/>
      <c r="K37" s="11"/>
      <c r="L37" s="11"/>
      <c r="M37" s="8" t="s">
        <v>52</v>
      </c>
      <c r="N37" s="2" t="s">
        <v>99</v>
      </c>
      <c r="O37" s="2" t="s">
        <v>52</v>
      </c>
      <c r="P37" s="2" t="s">
        <v>52</v>
      </c>
      <c r="Q37" s="2" t="s">
        <v>73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100</v>
      </c>
      <c r="AV37" s="3">
        <v>14</v>
      </c>
    </row>
    <row r="38" spans="1:48" ht="30" customHeight="1" x14ac:dyDescent="0.3">
      <c r="A38" s="8" t="s">
        <v>101</v>
      </c>
      <c r="B38" s="8" t="s">
        <v>102</v>
      </c>
      <c r="C38" s="8" t="s">
        <v>76</v>
      </c>
      <c r="D38" s="9">
        <v>230</v>
      </c>
      <c r="E38" s="11"/>
      <c r="F38" s="11"/>
      <c r="G38" s="11"/>
      <c r="H38" s="11"/>
      <c r="I38" s="11"/>
      <c r="J38" s="11"/>
      <c r="K38" s="11"/>
      <c r="L38" s="11"/>
      <c r="M38" s="8" t="s">
        <v>52</v>
      </c>
      <c r="N38" s="2" t="s">
        <v>103</v>
      </c>
      <c r="O38" s="2" t="s">
        <v>52</v>
      </c>
      <c r="P38" s="2" t="s">
        <v>52</v>
      </c>
      <c r="Q38" s="2" t="s">
        <v>73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104</v>
      </c>
      <c r="AV38" s="3">
        <v>56</v>
      </c>
    </row>
    <row r="39" spans="1:48" ht="30" customHeight="1" x14ac:dyDescent="0.3">
      <c r="A39" s="8" t="s">
        <v>105</v>
      </c>
      <c r="B39" s="8" t="s">
        <v>106</v>
      </c>
      <c r="C39" s="8" t="s">
        <v>107</v>
      </c>
      <c r="D39" s="9">
        <v>1</v>
      </c>
      <c r="E39" s="11"/>
      <c r="F39" s="11"/>
      <c r="G39" s="11"/>
      <c r="H39" s="11"/>
      <c r="I39" s="11"/>
      <c r="J39" s="11"/>
      <c r="K39" s="11"/>
      <c r="L39" s="11"/>
      <c r="M39" s="8" t="s">
        <v>52</v>
      </c>
      <c r="N39" s="2" t="s">
        <v>108</v>
      </c>
      <c r="O39" s="2" t="s">
        <v>52</v>
      </c>
      <c r="P39" s="2" t="s">
        <v>52</v>
      </c>
      <c r="Q39" s="2" t="s">
        <v>73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109</v>
      </c>
      <c r="AV39" s="3">
        <v>24</v>
      </c>
    </row>
    <row r="40" spans="1:48" ht="30" customHeight="1" x14ac:dyDescent="0.3">
      <c r="A40" s="8" t="s">
        <v>105</v>
      </c>
      <c r="B40" s="8" t="s">
        <v>110</v>
      </c>
      <c r="C40" s="8" t="s">
        <v>107</v>
      </c>
      <c r="D40" s="9">
        <v>1</v>
      </c>
      <c r="E40" s="11"/>
      <c r="F40" s="11"/>
      <c r="G40" s="11"/>
      <c r="H40" s="11"/>
      <c r="I40" s="11"/>
      <c r="J40" s="11"/>
      <c r="K40" s="11"/>
      <c r="L40" s="11"/>
      <c r="M40" s="8" t="s">
        <v>52</v>
      </c>
      <c r="N40" s="2" t="s">
        <v>111</v>
      </c>
      <c r="O40" s="2" t="s">
        <v>52</v>
      </c>
      <c r="P40" s="2" t="s">
        <v>52</v>
      </c>
      <c r="Q40" s="2" t="s">
        <v>73</v>
      </c>
      <c r="R40" s="2" t="s">
        <v>62</v>
      </c>
      <c r="S40" s="2" t="s">
        <v>63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112</v>
      </c>
      <c r="AV40" s="3">
        <v>25</v>
      </c>
    </row>
    <row r="41" spans="1:48" ht="30" customHeight="1" x14ac:dyDescent="0.3">
      <c r="A41" s="8" t="s">
        <v>113</v>
      </c>
      <c r="B41" s="8" t="s">
        <v>114</v>
      </c>
      <c r="C41" s="8" t="s">
        <v>76</v>
      </c>
      <c r="D41" s="9">
        <v>78</v>
      </c>
      <c r="E41" s="11"/>
      <c r="F41" s="11"/>
      <c r="G41" s="11"/>
      <c r="H41" s="11"/>
      <c r="I41" s="11"/>
      <c r="J41" s="11"/>
      <c r="K41" s="11"/>
      <c r="L41" s="11"/>
      <c r="M41" s="8" t="s">
        <v>52</v>
      </c>
      <c r="N41" s="2" t="s">
        <v>115</v>
      </c>
      <c r="O41" s="2" t="s">
        <v>52</v>
      </c>
      <c r="P41" s="2" t="s">
        <v>52</v>
      </c>
      <c r="Q41" s="2" t="s">
        <v>73</v>
      </c>
      <c r="R41" s="2" t="s">
        <v>62</v>
      </c>
      <c r="S41" s="2" t="s">
        <v>63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116</v>
      </c>
      <c r="AV41" s="3">
        <v>30</v>
      </c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70</v>
      </c>
      <c r="B55" s="9"/>
      <c r="C55" s="9"/>
      <c r="D55" s="9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71</v>
      </c>
    </row>
    <row r="56" spans="1:48" ht="30" customHeight="1" x14ac:dyDescent="0.3">
      <c r="A56" s="8" t="s">
        <v>117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119</v>
      </c>
      <c r="B57" s="8" t="s">
        <v>120</v>
      </c>
      <c r="C57" s="8" t="s">
        <v>121</v>
      </c>
      <c r="D57" s="9">
        <v>8</v>
      </c>
      <c r="E57" s="11"/>
      <c r="F57" s="11"/>
      <c r="G57" s="11"/>
      <c r="H57" s="11"/>
      <c r="I57" s="11"/>
      <c r="J57" s="11"/>
      <c r="K57" s="11"/>
      <c r="L57" s="11"/>
      <c r="M57" s="8" t="s">
        <v>52</v>
      </c>
      <c r="N57" s="2" t="s">
        <v>122</v>
      </c>
      <c r="O57" s="2" t="s">
        <v>52</v>
      </c>
      <c r="P57" s="2" t="s">
        <v>52</v>
      </c>
      <c r="Q57" s="2" t="s">
        <v>118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123</v>
      </c>
      <c r="AV57" s="3">
        <v>20</v>
      </c>
    </row>
    <row r="58" spans="1:48" ht="30" customHeight="1" x14ac:dyDescent="0.3">
      <c r="A58" s="8" t="s">
        <v>124</v>
      </c>
      <c r="B58" s="8" t="s">
        <v>125</v>
      </c>
      <c r="C58" s="8" t="s">
        <v>126</v>
      </c>
      <c r="D58" s="9">
        <v>1</v>
      </c>
      <c r="E58" s="11"/>
      <c r="F58" s="11"/>
      <c r="G58" s="11"/>
      <c r="H58" s="11"/>
      <c r="I58" s="11"/>
      <c r="J58" s="11"/>
      <c r="K58" s="11"/>
      <c r="L58" s="11"/>
      <c r="M58" s="8" t="s">
        <v>52</v>
      </c>
      <c r="N58" s="2" t="s">
        <v>127</v>
      </c>
      <c r="O58" s="2" t="s">
        <v>52</v>
      </c>
      <c r="P58" s="2" t="s">
        <v>52</v>
      </c>
      <c r="Q58" s="2" t="s">
        <v>118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128</v>
      </c>
      <c r="AV58" s="3">
        <v>39</v>
      </c>
    </row>
    <row r="59" spans="1:48" ht="30" customHeight="1" x14ac:dyDescent="0.3">
      <c r="A59" s="8" t="s">
        <v>129</v>
      </c>
      <c r="B59" s="8" t="s">
        <v>52</v>
      </c>
      <c r="C59" s="8" t="s">
        <v>80</v>
      </c>
      <c r="D59" s="9">
        <v>314</v>
      </c>
      <c r="E59" s="11"/>
      <c r="F59" s="11"/>
      <c r="G59" s="11"/>
      <c r="H59" s="11"/>
      <c r="I59" s="11"/>
      <c r="J59" s="11"/>
      <c r="K59" s="11"/>
      <c r="L59" s="11"/>
      <c r="M59" s="8" t="s">
        <v>52</v>
      </c>
      <c r="N59" s="2" t="s">
        <v>130</v>
      </c>
      <c r="O59" s="2" t="s">
        <v>52</v>
      </c>
      <c r="P59" s="2" t="s">
        <v>52</v>
      </c>
      <c r="Q59" s="2" t="s">
        <v>118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131</v>
      </c>
      <c r="AV59" s="3">
        <v>22</v>
      </c>
    </row>
    <row r="60" spans="1:48" ht="30" customHeight="1" x14ac:dyDescent="0.3">
      <c r="A60" s="8" t="s">
        <v>132</v>
      </c>
      <c r="B60" s="8" t="s">
        <v>133</v>
      </c>
      <c r="C60" s="8" t="s">
        <v>76</v>
      </c>
      <c r="D60" s="9">
        <v>131.6</v>
      </c>
      <c r="E60" s="11"/>
      <c r="F60" s="11"/>
      <c r="G60" s="11"/>
      <c r="H60" s="11"/>
      <c r="I60" s="11"/>
      <c r="J60" s="11"/>
      <c r="K60" s="11"/>
      <c r="L60" s="11"/>
      <c r="M60" s="8" t="s">
        <v>52</v>
      </c>
      <c r="N60" s="2" t="s">
        <v>134</v>
      </c>
      <c r="O60" s="2" t="s">
        <v>52</v>
      </c>
      <c r="P60" s="2" t="s">
        <v>52</v>
      </c>
      <c r="Q60" s="2" t="s">
        <v>118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135</v>
      </c>
      <c r="AV60" s="3">
        <v>41</v>
      </c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70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71</v>
      </c>
    </row>
    <row r="82" spans="1:48" ht="30" customHeight="1" x14ac:dyDescent="0.3">
      <c r="A82" s="8" t="s">
        <v>136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137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138</v>
      </c>
      <c r="B83" s="8" t="s">
        <v>139</v>
      </c>
      <c r="C83" s="8" t="s">
        <v>76</v>
      </c>
      <c r="D83" s="9">
        <v>435</v>
      </c>
      <c r="E83" s="11"/>
      <c r="F83" s="11"/>
      <c r="G83" s="11"/>
      <c r="H83" s="11"/>
      <c r="I83" s="11"/>
      <c r="J83" s="11"/>
      <c r="K83" s="11"/>
      <c r="L83" s="11"/>
      <c r="M83" s="8" t="s">
        <v>52</v>
      </c>
      <c r="N83" s="2" t="s">
        <v>140</v>
      </c>
      <c r="O83" s="2" t="s">
        <v>52</v>
      </c>
      <c r="P83" s="2" t="s">
        <v>52</v>
      </c>
      <c r="Q83" s="2" t="s">
        <v>137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141</v>
      </c>
      <c r="AV83" s="3">
        <v>54</v>
      </c>
    </row>
    <row r="84" spans="1:48" ht="30" customHeight="1" x14ac:dyDescent="0.3">
      <c r="A84" s="8" t="s">
        <v>142</v>
      </c>
      <c r="B84" s="8" t="s">
        <v>143</v>
      </c>
      <c r="C84" s="8" t="s">
        <v>76</v>
      </c>
      <c r="D84" s="9">
        <v>78</v>
      </c>
      <c r="E84" s="11"/>
      <c r="F84" s="11"/>
      <c r="G84" s="11"/>
      <c r="H84" s="11"/>
      <c r="I84" s="11"/>
      <c r="J84" s="11"/>
      <c r="K84" s="11"/>
      <c r="L84" s="11"/>
      <c r="M84" s="8" t="s">
        <v>52</v>
      </c>
      <c r="N84" s="2" t="s">
        <v>144</v>
      </c>
      <c r="O84" s="2" t="s">
        <v>52</v>
      </c>
      <c r="P84" s="2" t="s">
        <v>52</v>
      </c>
      <c r="Q84" s="2" t="s">
        <v>137</v>
      </c>
      <c r="R84" s="2" t="s">
        <v>62</v>
      </c>
      <c r="S84" s="2" t="s">
        <v>63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145</v>
      </c>
      <c r="AV84" s="3">
        <v>33</v>
      </c>
    </row>
    <row r="85" spans="1:48" ht="30" customHeight="1" x14ac:dyDescent="0.3">
      <c r="A85" s="8" t="s">
        <v>146</v>
      </c>
      <c r="B85" s="8" t="s">
        <v>147</v>
      </c>
      <c r="C85" s="8" t="s">
        <v>76</v>
      </c>
      <c r="D85" s="9">
        <v>222</v>
      </c>
      <c r="E85" s="11"/>
      <c r="F85" s="11"/>
      <c r="G85" s="11"/>
      <c r="H85" s="11"/>
      <c r="I85" s="11"/>
      <c r="J85" s="11"/>
      <c r="K85" s="11"/>
      <c r="L85" s="11"/>
      <c r="M85" s="8" t="s">
        <v>52</v>
      </c>
      <c r="N85" s="2" t="s">
        <v>148</v>
      </c>
      <c r="O85" s="2" t="s">
        <v>52</v>
      </c>
      <c r="P85" s="2" t="s">
        <v>52</v>
      </c>
      <c r="Q85" s="2" t="s">
        <v>137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149</v>
      </c>
      <c r="AV85" s="3">
        <v>31</v>
      </c>
    </row>
    <row r="86" spans="1:48" ht="30" customHeight="1" x14ac:dyDescent="0.3">
      <c r="A86" s="8" t="s">
        <v>150</v>
      </c>
      <c r="B86" s="8" t="s">
        <v>151</v>
      </c>
      <c r="C86" s="8" t="s">
        <v>67</v>
      </c>
      <c r="D86" s="9">
        <v>1</v>
      </c>
      <c r="E86" s="11"/>
      <c r="F86" s="11"/>
      <c r="G86" s="11"/>
      <c r="H86" s="11"/>
      <c r="I86" s="11"/>
      <c r="J86" s="11"/>
      <c r="K86" s="11"/>
      <c r="L86" s="11"/>
      <c r="M86" s="8" t="s">
        <v>52</v>
      </c>
      <c r="N86" s="2" t="s">
        <v>152</v>
      </c>
      <c r="O86" s="2" t="s">
        <v>52</v>
      </c>
      <c r="P86" s="2" t="s">
        <v>52</v>
      </c>
      <c r="Q86" s="2" t="s">
        <v>137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153</v>
      </c>
      <c r="AV86" s="3">
        <v>55</v>
      </c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70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0</v>
      </c>
      <c r="K107" s="9"/>
      <c r="L107" s="11">
        <f>SUM(L83:L106)</f>
        <v>0</v>
      </c>
      <c r="M107" s="9"/>
      <c r="N107" t="s">
        <v>71</v>
      </c>
    </row>
    <row r="108" spans="1:48" ht="30" customHeight="1" x14ac:dyDescent="0.3">
      <c r="A108" s="8" t="s">
        <v>154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155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156</v>
      </c>
      <c r="B109" s="8" t="s">
        <v>157</v>
      </c>
      <c r="C109" s="8" t="s">
        <v>80</v>
      </c>
      <c r="D109" s="9">
        <v>20</v>
      </c>
      <c r="E109" s="11"/>
      <c r="F109" s="11"/>
      <c r="G109" s="11"/>
      <c r="H109" s="11"/>
      <c r="I109" s="11"/>
      <c r="J109" s="11"/>
      <c r="K109" s="11"/>
      <c r="L109" s="11"/>
      <c r="M109" s="8" t="s">
        <v>52</v>
      </c>
      <c r="N109" s="2" t="s">
        <v>158</v>
      </c>
      <c r="O109" s="2" t="s">
        <v>52</v>
      </c>
      <c r="P109" s="2" t="s">
        <v>52</v>
      </c>
      <c r="Q109" s="2" t="s">
        <v>155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159</v>
      </c>
      <c r="AV109" s="3">
        <v>43</v>
      </c>
    </row>
    <row r="110" spans="1:48" ht="30" customHeight="1" x14ac:dyDescent="0.3">
      <c r="A110" s="8" t="s">
        <v>160</v>
      </c>
      <c r="B110" s="8" t="s">
        <v>161</v>
      </c>
      <c r="C110" s="8" t="s">
        <v>80</v>
      </c>
      <c r="D110" s="9">
        <v>25</v>
      </c>
      <c r="E110" s="11"/>
      <c r="F110" s="11"/>
      <c r="G110" s="11"/>
      <c r="H110" s="11"/>
      <c r="I110" s="11"/>
      <c r="J110" s="11"/>
      <c r="K110" s="11"/>
      <c r="L110" s="11"/>
      <c r="M110" s="8" t="s">
        <v>52</v>
      </c>
      <c r="N110" s="2" t="s">
        <v>162</v>
      </c>
      <c r="O110" s="2" t="s">
        <v>52</v>
      </c>
      <c r="P110" s="2" t="s">
        <v>52</v>
      </c>
      <c r="Q110" s="2" t="s">
        <v>155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163</v>
      </c>
      <c r="AV110" s="3">
        <v>44</v>
      </c>
    </row>
    <row r="111" spans="1:48" ht="30" customHeight="1" x14ac:dyDescent="0.3">
      <c r="A111" s="8" t="s">
        <v>164</v>
      </c>
      <c r="B111" s="8" t="s">
        <v>165</v>
      </c>
      <c r="C111" s="8" t="s">
        <v>80</v>
      </c>
      <c r="D111" s="9">
        <v>25</v>
      </c>
      <c r="E111" s="11"/>
      <c r="F111" s="11"/>
      <c r="G111" s="11"/>
      <c r="H111" s="11"/>
      <c r="I111" s="11"/>
      <c r="J111" s="11"/>
      <c r="K111" s="11"/>
      <c r="L111" s="11"/>
      <c r="M111" s="8" t="s">
        <v>52</v>
      </c>
      <c r="N111" s="2" t="s">
        <v>166</v>
      </c>
      <c r="O111" s="2" t="s">
        <v>52</v>
      </c>
      <c r="P111" s="2" t="s">
        <v>52</v>
      </c>
      <c r="Q111" s="2" t="s">
        <v>155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167</v>
      </c>
      <c r="AV111" s="3">
        <v>45</v>
      </c>
    </row>
    <row r="112" spans="1:48" ht="30" customHeight="1" x14ac:dyDescent="0.3">
      <c r="A112" s="8" t="s">
        <v>168</v>
      </c>
      <c r="B112" s="8" t="s">
        <v>169</v>
      </c>
      <c r="C112" s="8" t="s">
        <v>126</v>
      </c>
      <c r="D112" s="9">
        <v>2</v>
      </c>
      <c r="E112" s="11"/>
      <c r="F112" s="11"/>
      <c r="G112" s="11"/>
      <c r="H112" s="11"/>
      <c r="I112" s="11"/>
      <c r="J112" s="11"/>
      <c r="K112" s="11"/>
      <c r="L112" s="11"/>
      <c r="M112" s="8" t="s">
        <v>52</v>
      </c>
      <c r="N112" s="2" t="s">
        <v>170</v>
      </c>
      <c r="O112" s="2" t="s">
        <v>52</v>
      </c>
      <c r="P112" s="2" t="s">
        <v>52</v>
      </c>
      <c r="Q112" s="2" t="s">
        <v>155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171</v>
      </c>
      <c r="AV112" s="3">
        <v>46</v>
      </c>
    </row>
    <row r="113" spans="1:48" ht="30" customHeight="1" x14ac:dyDescent="0.3">
      <c r="A113" s="8" t="s">
        <v>172</v>
      </c>
      <c r="B113" s="8" t="s">
        <v>173</v>
      </c>
      <c r="C113" s="8" t="s">
        <v>126</v>
      </c>
      <c r="D113" s="9">
        <v>6</v>
      </c>
      <c r="E113" s="11"/>
      <c r="F113" s="11"/>
      <c r="G113" s="11"/>
      <c r="H113" s="11"/>
      <c r="I113" s="11"/>
      <c r="J113" s="11"/>
      <c r="K113" s="11"/>
      <c r="L113" s="11"/>
      <c r="M113" s="8" t="s">
        <v>52</v>
      </c>
      <c r="N113" s="2" t="s">
        <v>174</v>
      </c>
      <c r="O113" s="2" t="s">
        <v>52</v>
      </c>
      <c r="P113" s="2" t="s">
        <v>52</v>
      </c>
      <c r="Q113" s="2" t="s">
        <v>155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175</v>
      </c>
      <c r="AV113" s="3">
        <v>47</v>
      </c>
    </row>
    <row r="114" spans="1:48" ht="30" customHeight="1" x14ac:dyDescent="0.3">
      <c r="A114" s="8" t="s">
        <v>176</v>
      </c>
      <c r="B114" s="8" t="s">
        <v>52</v>
      </c>
      <c r="C114" s="8" t="s">
        <v>126</v>
      </c>
      <c r="D114" s="9">
        <v>2</v>
      </c>
      <c r="E114" s="11"/>
      <c r="F114" s="11"/>
      <c r="G114" s="11"/>
      <c r="H114" s="11"/>
      <c r="I114" s="11"/>
      <c r="J114" s="11"/>
      <c r="K114" s="11"/>
      <c r="L114" s="11"/>
      <c r="M114" s="8" t="s">
        <v>52</v>
      </c>
      <c r="N114" s="2" t="s">
        <v>177</v>
      </c>
      <c r="O114" s="2" t="s">
        <v>52</v>
      </c>
      <c r="P114" s="2" t="s">
        <v>52</v>
      </c>
      <c r="Q114" s="2" t="s">
        <v>155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178</v>
      </c>
      <c r="AV114" s="3">
        <v>48</v>
      </c>
    </row>
    <row r="115" spans="1:48" ht="30" customHeight="1" x14ac:dyDescent="0.3">
      <c r="A115" s="8" t="s">
        <v>179</v>
      </c>
      <c r="B115" s="8" t="s">
        <v>52</v>
      </c>
      <c r="C115" s="8" t="s">
        <v>180</v>
      </c>
      <c r="D115" s="9">
        <v>1</v>
      </c>
      <c r="E115" s="11"/>
      <c r="F115" s="11"/>
      <c r="G115" s="11"/>
      <c r="H115" s="11"/>
      <c r="I115" s="11"/>
      <c r="J115" s="11"/>
      <c r="K115" s="11"/>
      <c r="L115" s="11"/>
      <c r="M115" s="8" t="s">
        <v>52</v>
      </c>
      <c r="N115" s="2" t="s">
        <v>181</v>
      </c>
      <c r="O115" s="2" t="s">
        <v>52</v>
      </c>
      <c r="P115" s="2" t="s">
        <v>52</v>
      </c>
      <c r="Q115" s="2" t="s">
        <v>155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182</v>
      </c>
      <c r="AV115" s="3">
        <v>49</v>
      </c>
    </row>
    <row r="116" spans="1:48" ht="30" customHeight="1" x14ac:dyDescent="0.3">
      <c r="A116" s="8" t="s">
        <v>183</v>
      </c>
      <c r="B116" s="8" t="s">
        <v>184</v>
      </c>
      <c r="C116" s="8" t="s">
        <v>60</v>
      </c>
      <c r="D116" s="9">
        <v>4</v>
      </c>
      <c r="E116" s="11"/>
      <c r="F116" s="11"/>
      <c r="G116" s="11"/>
      <c r="H116" s="11"/>
      <c r="I116" s="11"/>
      <c r="J116" s="11"/>
      <c r="K116" s="11"/>
      <c r="L116" s="11"/>
      <c r="M116" s="8" t="s">
        <v>52</v>
      </c>
      <c r="N116" s="2" t="s">
        <v>185</v>
      </c>
      <c r="O116" s="2" t="s">
        <v>52</v>
      </c>
      <c r="P116" s="2" t="s">
        <v>52</v>
      </c>
      <c r="Q116" s="2" t="s">
        <v>155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186</v>
      </c>
      <c r="AV116" s="3">
        <v>50</v>
      </c>
    </row>
    <row r="117" spans="1:48" ht="30" customHeight="1" x14ac:dyDescent="0.3">
      <c r="A117" s="8" t="s">
        <v>59</v>
      </c>
      <c r="B117" s="8" t="s">
        <v>184</v>
      </c>
      <c r="C117" s="8" t="s">
        <v>60</v>
      </c>
      <c r="D117" s="9">
        <v>4</v>
      </c>
      <c r="E117" s="11"/>
      <c r="F117" s="11"/>
      <c r="G117" s="11"/>
      <c r="H117" s="11"/>
      <c r="I117" s="11"/>
      <c r="J117" s="11"/>
      <c r="K117" s="11"/>
      <c r="L117" s="11"/>
      <c r="M117" s="8" t="s">
        <v>52</v>
      </c>
      <c r="N117" s="2" t="s">
        <v>187</v>
      </c>
      <c r="O117" s="2" t="s">
        <v>52</v>
      </c>
      <c r="P117" s="2" t="s">
        <v>52</v>
      </c>
      <c r="Q117" s="2" t="s">
        <v>155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188</v>
      </c>
      <c r="AV117" s="3">
        <v>51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4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4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4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4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4" ht="30" customHeight="1" x14ac:dyDescent="0.3">
      <c r="A133" s="8" t="s">
        <v>70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71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0866141732283472" right="0.70866141732283472" top="0.39370078740157483" bottom="0.39370078740157483" header="0" footer="0"/>
  <pageSetup paperSize="9" scale="61" fitToHeight="0" orientation="landscape" r:id="rId1"/>
  <rowBreaks count="5" manualBreakCount="5">
    <brk id="29" max="16383" man="1"/>
    <brk id="55" max="16383" man="1"/>
    <brk id="81" max="16383" man="1"/>
    <brk id="107" max="16383" man="1"/>
    <brk id="13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5"/>
  <sheetViews>
    <sheetView topLeftCell="B28" workbookViewId="0">
      <selection activeCell="E4" sqref="E4:I45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1" t="s">
        <v>189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4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4" ht="30" customHeight="1" x14ac:dyDescent="0.3">
      <c r="A3" s="4" t="s">
        <v>190</v>
      </c>
      <c r="B3" s="4" t="s">
        <v>2</v>
      </c>
      <c r="C3" s="4" t="s">
        <v>3</v>
      </c>
      <c r="D3" s="4" t="s">
        <v>4</v>
      </c>
      <c r="E3" s="4" t="s">
        <v>191</v>
      </c>
      <c r="F3" s="4" t="s">
        <v>192</v>
      </c>
      <c r="G3" s="4" t="s">
        <v>193</v>
      </c>
      <c r="H3" s="4" t="s">
        <v>194</v>
      </c>
      <c r="I3" s="4" t="s">
        <v>195</v>
      </c>
      <c r="J3" s="4" t="s">
        <v>196</v>
      </c>
      <c r="K3" s="4" t="s">
        <v>197</v>
      </c>
      <c r="L3" s="4" t="s">
        <v>198</v>
      </c>
      <c r="M3" s="4" t="s">
        <v>199</v>
      </c>
      <c r="N3" s="1" t="s">
        <v>200</v>
      </c>
    </row>
    <row r="4" spans="1:14" ht="30" customHeight="1" x14ac:dyDescent="0.3">
      <c r="A4" s="8" t="s">
        <v>61</v>
      </c>
      <c r="B4" s="8" t="s">
        <v>58</v>
      </c>
      <c r="C4" s="8" t="s">
        <v>59</v>
      </c>
      <c r="D4" s="8" t="s">
        <v>60</v>
      </c>
      <c r="E4" s="14"/>
      <c r="F4" s="14"/>
      <c r="G4" s="14"/>
      <c r="H4" s="14"/>
      <c r="I4" s="8"/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68</v>
      </c>
      <c r="B5" s="8" t="s">
        <v>65</v>
      </c>
      <c r="C5" s="8" t="s">
        <v>66</v>
      </c>
      <c r="D5" s="8" t="s">
        <v>67</v>
      </c>
      <c r="E5" s="14"/>
      <c r="F5" s="14"/>
      <c r="G5" s="14"/>
      <c r="H5" s="14"/>
      <c r="I5" s="8"/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77</v>
      </c>
      <c r="B6" s="8" t="s">
        <v>74</v>
      </c>
      <c r="C6" s="8" t="s">
        <v>75</v>
      </c>
      <c r="D6" s="8" t="s">
        <v>76</v>
      </c>
      <c r="E6" s="14"/>
      <c r="F6" s="14"/>
      <c r="G6" s="14"/>
      <c r="H6" s="14"/>
      <c r="I6" s="8"/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81</v>
      </c>
      <c r="B7" s="8" t="s">
        <v>79</v>
      </c>
      <c r="C7" s="8" t="s">
        <v>52</v>
      </c>
      <c r="D7" s="8" t="s">
        <v>80</v>
      </c>
      <c r="E7" s="14"/>
      <c r="F7" s="14"/>
      <c r="G7" s="14"/>
      <c r="H7" s="14"/>
      <c r="I7" s="8"/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85</v>
      </c>
      <c r="B8" s="8" t="s">
        <v>83</v>
      </c>
      <c r="C8" s="8" t="s">
        <v>84</v>
      </c>
      <c r="D8" s="8" t="s">
        <v>76</v>
      </c>
      <c r="E8" s="14"/>
      <c r="F8" s="14"/>
      <c r="G8" s="14"/>
      <c r="H8" s="14"/>
      <c r="I8" s="8"/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89</v>
      </c>
      <c r="B9" s="8" t="s">
        <v>87</v>
      </c>
      <c r="C9" s="8" t="s">
        <v>88</v>
      </c>
      <c r="D9" s="8" t="s">
        <v>76</v>
      </c>
      <c r="E9" s="14"/>
      <c r="F9" s="14"/>
      <c r="G9" s="14"/>
      <c r="H9" s="14"/>
      <c r="I9" s="8"/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92</v>
      </c>
      <c r="B10" s="8" t="s">
        <v>87</v>
      </c>
      <c r="C10" s="8" t="s">
        <v>91</v>
      </c>
      <c r="D10" s="8" t="s">
        <v>76</v>
      </c>
      <c r="E10" s="14"/>
      <c r="F10" s="14"/>
      <c r="G10" s="14"/>
      <c r="H10" s="14"/>
      <c r="I10" s="8"/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95</v>
      </c>
      <c r="B11" s="8" t="s">
        <v>87</v>
      </c>
      <c r="C11" s="8" t="s">
        <v>94</v>
      </c>
      <c r="D11" s="8" t="s">
        <v>76</v>
      </c>
      <c r="E11" s="14"/>
      <c r="F11" s="14"/>
      <c r="G11" s="14"/>
      <c r="H11" s="14"/>
      <c r="I11" s="8"/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99</v>
      </c>
      <c r="B12" s="8" t="s">
        <v>97</v>
      </c>
      <c r="C12" s="8" t="s">
        <v>52</v>
      </c>
      <c r="D12" s="8" t="s">
        <v>98</v>
      </c>
      <c r="E12" s="14"/>
      <c r="F12" s="14"/>
      <c r="G12" s="14"/>
      <c r="H12" s="14"/>
      <c r="I12" s="8"/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103</v>
      </c>
      <c r="B13" s="8" t="s">
        <v>101</v>
      </c>
      <c r="C13" s="8" t="s">
        <v>102</v>
      </c>
      <c r="D13" s="8" t="s">
        <v>76</v>
      </c>
      <c r="E13" s="14"/>
      <c r="F13" s="14"/>
      <c r="G13" s="14"/>
      <c r="H13" s="14"/>
      <c r="I13" s="8"/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108</v>
      </c>
      <c r="B14" s="8" t="s">
        <v>105</v>
      </c>
      <c r="C14" s="8" t="s">
        <v>106</v>
      </c>
      <c r="D14" s="8" t="s">
        <v>107</v>
      </c>
      <c r="E14" s="14"/>
      <c r="F14" s="14"/>
      <c r="G14" s="14"/>
      <c r="H14" s="14"/>
      <c r="I14" s="8"/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111</v>
      </c>
      <c r="B15" s="8" t="s">
        <v>105</v>
      </c>
      <c r="C15" s="8" t="s">
        <v>110</v>
      </c>
      <c r="D15" s="8" t="s">
        <v>107</v>
      </c>
      <c r="E15" s="14"/>
      <c r="F15" s="14"/>
      <c r="G15" s="14"/>
      <c r="H15" s="14"/>
      <c r="I15" s="8"/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115</v>
      </c>
      <c r="B16" s="8" t="s">
        <v>113</v>
      </c>
      <c r="C16" s="8" t="s">
        <v>114</v>
      </c>
      <c r="D16" s="8" t="s">
        <v>76</v>
      </c>
      <c r="E16" s="14"/>
      <c r="F16" s="14"/>
      <c r="G16" s="14"/>
      <c r="H16" s="14"/>
      <c r="I16" s="8"/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127</v>
      </c>
      <c r="B17" s="8" t="s">
        <v>124</v>
      </c>
      <c r="C17" s="8" t="s">
        <v>125</v>
      </c>
      <c r="D17" s="8" t="s">
        <v>126</v>
      </c>
      <c r="E17" s="14"/>
      <c r="F17" s="14"/>
      <c r="G17" s="14"/>
      <c r="H17" s="14"/>
      <c r="I17" s="8"/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130</v>
      </c>
      <c r="B18" s="8" t="s">
        <v>129</v>
      </c>
      <c r="C18" s="8" t="s">
        <v>52</v>
      </c>
      <c r="D18" s="8" t="s">
        <v>80</v>
      </c>
      <c r="E18" s="14"/>
      <c r="F18" s="14"/>
      <c r="G18" s="14"/>
      <c r="H18" s="14"/>
      <c r="I18" s="8"/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134</v>
      </c>
      <c r="B19" s="8" t="s">
        <v>132</v>
      </c>
      <c r="C19" s="8" t="s">
        <v>133</v>
      </c>
      <c r="D19" s="8" t="s">
        <v>76</v>
      </c>
      <c r="E19" s="14"/>
      <c r="F19" s="14"/>
      <c r="G19" s="14"/>
      <c r="H19" s="14"/>
      <c r="I19" s="8"/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140</v>
      </c>
      <c r="B20" s="8" t="s">
        <v>138</v>
      </c>
      <c r="C20" s="8" t="s">
        <v>139</v>
      </c>
      <c r="D20" s="8" t="s">
        <v>76</v>
      </c>
      <c r="E20" s="14"/>
      <c r="F20" s="14"/>
      <c r="G20" s="14"/>
      <c r="H20" s="14"/>
      <c r="I20" s="8"/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144</v>
      </c>
      <c r="B21" s="8" t="s">
        <v>142</v>
      </c>
      <c r="C21" s="8" t="s">
        <v>143</v>
      </c>
      <c r="D21" s="8" t="s">
        <v>76</v>
      </c>
      <c r="E21" s="14"/>
      <c r="F21" s="14"/>
      <c r="G21" s="14"/>
      <c r="H21" s="14"/>
      <c r="I21" s="8"/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148</v>
      </c>
      <c r="B22" s="8" t="s">
        <v>146</v>
      </c>
      <c r="C22" s="8" t="s">
        <v>147</v>
      </c>
      <c r="D22" s="8" t="s">
        <v>76</v>
      </c>
      <c r="E22" s="14"/>
      <c r="F22" s="14"/>
      <c r="G22" s="14"/>
      <c r="H22" s="14"/>
      <c r="I22" s="8"/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243</v>
      </c>
      <c r="B23" s="8" t="s">
        <v>65</v>
      </c>
      <c r="C23" s="8" t="s">
        <v>242</v>
      </c>
      <c r="D23" s="8" t="s">
        <v>67</v>
      </c>
      <c r="E23" s="14"/>
      <c r="F23" s="14"/>
      <c r="G23" s="14"/>
      <c r="H23" s="14"/>
      <c r="I23" s="8"/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248</v>
      </c>
      <c r="B24" s="8" t="s">
        <v>246</v>
      </c>
      <c r="C24" s="8" t="s">
        <v>247</v>
      </c>
      <c r="D24" s="8" t="s">
        <v>76</v>
      </c>
      <c r="E24" s="14"/>
      <c r="F24" s="14"/>
      <c r="G24" s="14"/>
      <c r="H24" s="14"/>
      <c r="I24" s="8"/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252</v>
      </c>
      <c r="B25" s="8" t="s">
        <v>250</v>
      </c>
      <c r="C25" s="8" t="s">
        <v>251</v>
      </c>
      <c r="D25" s="8" t="s">
        <v>76</v>
      </c>
      <c r="E25" s="14"/>
      <c r="F25" s="14"/>
      <c r="G25" s="14"/>
      <c r="H25" s="14"/>
      <c r="I25" s="8"/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441</v>
      </c>
      <c r="B26" s="8" t="s">
        <v>439</v>
      </c>
      <c r="C26" s="8" t="s">
        <v>440</v>
      </c>
      <c r="D26" s="8" t="s">
        <v>76</v>
      </c>
      <c r="E26" s="14"/>
      <c r="F26" s="14"/>
      <c r="G26" s="14"/>
      <c r="H26" s="14"/>
      <c r="I26" s="8"/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277</v>
      </c>
      <c r="B27" s="8" t="s">
        <v>276</v>
      </c>
      <c r="C27" s="8" t="s">
        <v>88</v>
      </c>
      <c r="D27" s="8" t="s">
        <v>76</v>
      </c>
      <c r="E27" s="14"/>
      <c r="F27" s="14"/>
      <c r="G27" s="14"/>
      <c r="H27" s="14"/>
      <c r="I27" s="8"/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281</v>
      </c>
      <c r="B28" s="8" t="s">
        <v>279</v>
      </c>
      <c r="C28" s="8" t="s">
        <v>280</v>
      </c>
      <c r="D28" s="8" t="s">
        <v>76</v>
      </c>
      <c r="E28" s="14"/>
      <c r="F28" s="14"/>
      <c r="G28" s="14"/>
      <c r="H28" s="14"/>
      <c r="I28" s="8"/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285</v>
      </c>
      <c r="B29" s="8" t="s">
        <v>283</v>
      </c>
      <c r="C29" s="8" t="s">
        <v>284</v>
      </c>
      <c r="D29" s="8" t="s">
        <v>76</v>
      </c>
      <c r="E29" s="14"/>
      <c r="F29" s="14"/>
      <c r="G29" s="14"/>
      <c r="H29" s="14"/>
      <c r="I29" s="8"/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336</v>
      </c>
      <c r="B30" s="8" t="s">
        <v>334</v>
      </c>
      <c r="C30" s="8" t="s">
        <v>335</v>
      </c>
      <c r="D30" s="8" t="s">
        <v>76</v>
      </c>
      <c r="E30" s="14"/>
      <c r="F30" s="14"/>
      <c r="G30" s="14"/>
      <c r="H30" s="14"/>
      <c r="I30" s="8"/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450</v>
      </c>
      <c r="B31" s="8" t="s">
        <v>297</v>
      </c>
      <c r="C31" s="8" t="s">
        <v>449</v>
      </c>
      <c r="D31" s="8" t="s">
        <v>76</v>
      </c>
      <c r="E31" s="14"/>
      <c r="F31" s="14"/>
      <c r="G31" s="14"/>
      <c r="H31" s="14"/>
      <c r="I31" s="8"/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288</v>
      </c>
      <c r="B32" s="8" t="s">
        <v>276</v>
      </c>
      <c r="C32" s="8" t="s">
        <v>91</v>
      </c>
      <c r="D32" s="8" t="s">
        <v>76</v>
      </c>
      <c r="E32" s="14"/>
      <c r="F32" s="14"/>
      <c r="G32" s="14"/>
      <c r="H32" s="14"/>
      <c r="I32" s="8"/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292</v>
      </c>
      <c r="B33" s="8" t="s">
        <v>290</v>
      </c>
      <c r="C33" s="8" t="s">
        <v>291</v>
      </c>
      <c r="D33" s="8" t="s">
        <v>76</v>
      </c>
      <c r="E33" s="14"/>
      <c r="F33" s="14"/>
      <c r="G33" s="14"/>
      <c r="H33" s="14"/>
      <c r="I33" s="8"/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474</v>
      </c>
      <c r="B34" s="8" t="s">
        <v>472</v>
      </c>
      <c r="C34" s="8" t="s">
        <v>473</v>
      </c>
      <c r="D34" s="8" t="s">
        <v>76</v>
      </c>
      <c r="E34" s="14"/>
      <c r="F34" s="14"/>
      <c r="G34" s="14"/>
      <c r="H34" s="14"/>
      <c r="I34" s="8"/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299</v>
      </c>
      <c r="B35" s="8" t="s">
        <v>297</v>
      </c>
      <c r="C35" s="8" t="s">
        <v>298</v>
      </c>
      <c r="D35" s="8" t="s">
        <v>76</v>
      </c>
      <c r="E35" s="14"/>
      <c r="F35" s="14"/>
      <c r="G35" s="14"/>
      <c r="H35" s="14"/>
      <c r="I35" s="8"/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324</v>
      </c>
      <c r="B36" s="8" t="s">
        <v>322</v>
      </c>
      <c r="C36" s="8" t="s">
        <v>323</v>
      </c>
      <c r="D36" s="8" t="s">
        <v>76</v>
      </c>
      <c r="E36" s="14"/>
      <c r="F36" s="14"/>
      <c r="G36" s="14"/>
      <c r="H36" s="14"/>
      <c r="I36" s="8"/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328</v>
      </c>
      <c r="B37" s="8" t="s">
        <v>326</v>
      </c>
      <c r="C37" s="8" t="s">
        <v>327</v>
      </c>
      <c r="D37" s="8" t="s">
        <v>76</v>
      </c>
      <c r="E37" s="14"/>
      <c r="F37" s="14"/>
      <c r="G37" s="14"/>
      <c r="H37" s="14"/>
      <c r="I37" s="8"/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496</v>
      </c>
      <c r="B38" s="8" t="s">
        <v>105</v>
      </c>
      <c r="C38" s="8" t="s">
        <v>495</v>
      </c>
      <c r="D38" s="8" t="s">
        <v>76</v>
      </c>
      <c r="E38" s="14"/>
      <c r="F38" s="14"/>
      <c r="G38" s="14"/>
      <c r="H38" s="14"/>
      <c r="I38" s="8"/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340</v>
      </c>
      <c r="B39" s="8" t="s">
        <v>338</v>
      </c>
      <c r="C39" s="8" t="s">
        <v>339</v>
      </c>
      <c r="D39" s="8" t="s">
        <v>76</v>
      </c>
      <c r="E39" s="14"/>
      <c r="F39" s="14"/>
      <c r="G39" s="14"/>
      <c r="H39" s="14"/>
      <c r="I39" s="8"/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344</v>
      </c>
      <c r="B40" s="8" t="s">
        <v>342</v>
      </c>
      <c r="C40" s="8" t="s">
        <v>343</v>
      </c>
      <c r="D40" s="8" t="s">
        <v>76</v>
      </c>
      <c r="E40" s="14"/>
      <c r="F40" s="14"/>
      <c r="G40" s="14"/>
      <c r="H40" s="14"/>
      <c r="I40" s="8"/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348</v>
      </c>
      <c r="B41" s="8" t="s">
        <v>346</v>
      </c>
      <c r="C41" s="8" t="s">
        <v>347</v>
      </c>
      <c r="D41" s="8" t="s">
        <v>76</v>
      </c>
      <c r="E41" s="14"/>
      <c r="F41" s="14"/>
      <c r="G41" s="14"/>
      <c r="H41" s="14"/>
      <c r="I41" s="8"/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532</v>
      </c>
      <c r="B42" s="8" t="s">
        <v>529</v>
      </c>
      <c r="C42" s="8" t="s">
        <v>530</v>
      </c>
      <c r="D42" s="8" t="s">
        <v>531</v>
      </c>
      <c r="E42" s="14"/>
      <c r="F42" s="14"/>
      <c r="G42" s="14"/>
      <c r="H42" s="14"/>
      <c r="I42" s="8"/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536</v>
      </c>
      <c r="B43" s="8" t="s">
        <v>534</v>
      </c>
      <c r="C43" s="8" t="s">
        <v>535</v>
      </c>
      <c r="D43" s="8" t="s">
        <v>76</v>
      </c>
      <c r="E43" s="14"/>
      <c r="F43" s="14"/>
      <c r="G43" s="14"/>
      <c r="H43" s="14"/>
      <c r="I43" s="8"/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355</v>
      </c>
      <c r="B44" s="8" t="s">
        <v>354</v>
      </c>
      <c r="C44" s="8" t="s">
        <v>52</v>
      </c>
      <c r="D44" s="8" t="s">
        <v>126</v>
      </c>
      <c r="E44" s="14"/>
      <c r="F44" s="14"/>
      <c r="G44" s="14"/>
      <c r="H44" s="14"/>
      <c r="I44" s="8"/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386</v>
      </c>
      <c r="B45" s="8" t="s">
        <v>384</v>
      </c>
      <c r="C45" s="8" t="s">
        <v>385</v>
      </c>
      <c r="D45" s="8" t="s">
        <v>76</v>
      </c>
      <c r="E45" s="14"/>
      <c r="F45" s="14"/>
      <c r="G45" s="14"/>
      <c r="H45" s="14"/>
      <c r="I45" s="8"/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</sheetData>
  <mergeCells count="2">
    <mergeCell ref="A1:M1"/>
    <mergeCell ref="A2:M2"/>
  </mergeCells>
  <phoneticPr fontId="1" type="noConversion"/>
  <pageMargins left="0.70866141732283472" right="0.70866141732283472" top="0.39370078740157483" bottom="0.39370078740157483" header="0" footer="0"/>
  <pageSetup paperSize="9" scale="8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58"/>
  <sheetViews>
    <sheetView tabSelected="1" workbookViewId="0">
      <selection activeCell="D113" sqref="D113:D1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51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201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36</v>
      </c>
      <c r="AE2" s="28" t="s">
        <v>37</v>
      </c>
      <c r="AF2" s="28" t="s">
        <v>38</v>
      </c>
      <c r="AG2" s="28" t="s">
        <v>39</v>
      </c>
      <c r="AH2" s="28" t="s">
        <v>40</v>
      </c>
      <c r="AI2" s="28" t="s">
        <v>41</v>
      </c>
      <c r="AJ2" s="28" t="s">
        <v>42</v>
      </c>
      <c r="AK2" s="28" t="s">
        <v>43</v>
      </c>
      <c r="AL2" s="28" t="s">
        <v>44</v>
      </c>
      <c r="AM2" s="28" t="s">
        <v>45</v>
      </c>
      <c r="AN2" s="28" t="s">
        <v>46</v>
      </c>
      <c r="AO2" s="28" t="s">
        <v>47</v>
      </c>
      <c r="AP2" s="28" t="s">
        <v>202</v>
      </c>
      <c r="AQ2" s="28" t="s">
        <v>203</v>
      </c>
      <c r="AR2" s="28" t="s">
        <v>204</v>
      </c>
      <c r="AS2" s="28" t="s">
        <v>205</v>
      </c>
      <c r="AT2" s="28" t="s">
        <v>206</v>
      </c>
      <c r="AU2" s="28" t="s">
        <v>207</v>
      </c>
      <c r="AV2" s="28" t="s">
        <v>48</v>
      </c>
      <c r="AW2" s="28" t="s">
        <v>208</v>
      </c>
      <c r="AX2" s="1" t="s">
        <v>200</v>
      </c>
      <c r="AY2" s="1" t="s">
        <v>21</v>
      </c>
    </row>
    <row r="3" spans="1:51" ht="30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</row>
    <row r="4" spans="1:51" ht="30" customHeight="1" x14ac:dyDescent="0.3">
      <c r="A4" s="33" t="s">
        <v>209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61</v>
      </c>
    </row>
    <row r="5" spans="1:51" ht="30" customHeight="1" x14ac:dyDescent="0.3">
      <c r="A5" s="8" t="s">
        <v>59</v>
      </c>
      <c r="B5" s="8" t="s">
        <v>184</v>
      </c>
      <c r="C5" s="8" t="s">
        <v>60</v>
      </c>
      <c r="D5" s="9"/>
      <c r="E5" s="13"/>
      <c r="F5" s="14"/>
      <c r="G5" s="13"/>
      <c r="H5" s="14"/>
      <c r="I5" s="13"/>
      <c r="J5" s="14"/>
      <c r="K5" s="13"/>
      <c r="L5" s="14"/>
      <c r="M5" s="8" t="s">
        <v>52</v>
      </c>
      <c r="N5" s="2" t="s">
        <v>61</v>
      </c>
      <c r="O5" s="2" t="s">
        <v>187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210</v>
      </c>
      <c r="AX5" s="2" t="s">
        <v>52</v>
      </c>
      <c r="AY5" s="2" t="s">
        <v>52</v>
      </c>
    </row>
    <row r="6" spans="1:51" ht="30" customHeight="1" x14ac:dyDescent="0.3">
      <c r="A6" s="8" t="s">
        <v>211</v>
      </c>
      <c r="B6" s="8" t="s">
        <v>52</v>
      </c>
      <c r="C6" s="8" t="s">
        <v>52</v>
      </c>
      <c r="D6" s="9"/>
      <c r="E6" s="13"/>
      <c r="F6" s="14"/>
      <c r="G6" s="13"/>
      <c r="H6" s="14"/>
      <c r="I6" s="13"/>
      <c r="J6" s="14"/>
      <c r="K6" s="13"/>
      <c r="L6" s="14"/>
      <c r="M6" s="8" t="s">
        <v>52</v>
      </c>
      <c r="N6" s="2" t="s">
        <v>71</v>
      </c>
      <c r="O6" s="2" t="s">
        <v>71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</row>
    <row r="7" spans="1:51" ht="30" customHeight="1" x14ac:dyDescent="0.3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1" ht="30" customHeight="1" x14ac:dyDescent="0.3">
      <c r="A8" s="33" t="s">
        <v>212</v>
      </c>
      <c r="B8" s="33"/>
      <c r="C8" s="33"/>
      <c r="D8" s="33"/>
      <c r="E8" s="34"/>
      <c r="F8" s="35"/>
      <c r="G8" s="34"/>
      <c r="H8" s="35"/>
      <c r="I8" s="34"/>
      <c r="J8" s="35"/>
      <c r="K8" s="34"/>
      <c r="L8" s="35"/>
      <c r="M8" s="33"/>
      <c r="N8" s="1" t="s">
        <v>68</v>
      </c>
    </row>
    <row r="9" spans="1:51" ht="30" customHeight="1" x14ac:dyDescent="0.3">
      <c r="A9" s="8" t="s">
        <v>213</v>
      </c>
      <c r="B9" s="8" t="s">
        <v>214</v>
      </c>
      <c r="C9" s="8" t="s">
        <v>121</v>
      </c>
      <c r="D9" s="9"/>
      <c r="E9" s="13"/>
      <c r="F9" s="14"/>
      <c r="G9" s="13"/>
      <c r="H9" s="14"/>
      <c r="I9" s="13"/>
      <c r="J9" s="14"/>
      <c r="K9" s="13"/>
      <c r="L9" s="14"/>
      <c r="M9" s="8" t="s">
        <v>52</v>
      </c>
      <c r="N9" s="2" t="s">
        <v>68</v>
      </c>
      <c r="O9" s="2" t="s">
        <v>215</v>
      </c>
      <c r="P9" s="2" t="s">
        <v>63</v>
      </c>
      <c r="Q9" s="2" t="s">
        <v>63</v>
      </c>
      <c r="R9" s="2" t="s">
        <v>62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216</v>
      </c>
      <c r="AX9" s="2" t="s">
        <v>52</v>
      </c>
      <c r="AY9" s="2" t="s">
        <v>52</v>
      </c>
    </row>
    <row r="10" spans="1:51" ht="30" customHeight="1" x14ac:dyDescent="0.3">
      <c r="A10" s="8" t="s">
        <v>213</v>
      </c>
      <c r="B10" s="8" t="s">
        <v>217</v>
      </c>
      <c r="C10" s="8" t="s">
        <v>121</v>
      </c>
      <c r="D10" s="9"/>
      <c r="E10" s="13"/>
      <c r="F10" s="14"/>
      <c r="G10" s="13"/>
      <c r="H10" s="14"/>
      <c r="I10" s="13"/>
      <c r="J10" s="14"/>
      <c r="K10" s="13"/>
      <c r="L10" s="14"/>
      <c r="M10" s="8" t="s">
        <v>52</v>
      </c>
      <c r="N10" s="2" t="s">
        <v>68</v>
      </c>
      <c r="O10" s="2" t="s">
        <v>218</v>
      </c>
      <c r="P10" s="2" t="s">
        <v>63</v>
      </c>
      <c r="Q10" s="2" t="s">
        <v>63</v>
      </c>
      <c r="R10" s="2" t="s">
        <v>62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219</v>
      </c>
      <c r="AX10" s="2" t="s">
        <v>52</v>
      </c>
      <c r="AY10" s="2" t="s">
        <v>52</v>
      </c>
    </row>
    <row r="11" spans="1:51" ht="30" customHeight="1" x14ac:dyDescent="0.3">
      <c r="A11" s="8" t="s">
        <v>213</v>
      </c>
      <c r="B11" s="8" t="s">
        <v>220</v>
      </c>
      <c r="C11" s="8" t="s">
        <v>121</v>
      </c>
      <c r="D11" s="9"/>
      <c r="E11" s="13"/>
      <c r="F11" s="14"/>
      <c r="G11" s="13"/>
      <c r="H11" s="14"/>
      <c r="I11" s="13"/>
      <c r="J11" s="14"/>
      <c r="K11" s="13"/>
      <c r="L11" s="14"/>
      <c r="M11" s="8" t="s">
        <v>52</v>
      </c>
      <c r="N11" s="2" t="s">
        <v>68</v>
      </c>
      <c r="O11" s="2" t="s">
        <v>221</v>
      </c>
      <c r="P11" s="2" t="s">
        <v>63</v>
      </c>
      <c r="Q11" s="2" t="s">
        <v>63</v>
      </c>
      <c r="R11" s="2" t="s">
        <v>62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222</v>
      </c>
      <c r="AX11" s="2" t="s">
        <v>52</v>
      </c>
      <c r="AY11" s="2" t="s">
        <v>52</v>
      </c>
    </row>
    <row r="12" spans="1:51" ht="30" customHeight="1" x14ac:dyDescent="0.3">
      <c r="A12" s="8" t="s">
        <v>213</v>
      </c>
      <c r="B12" s="8" t="s">
        <v>223</v>
      </c>
      <c r="C12" s="8" t="s">
        <v>121</v>
      </c>
      <c r="D12" s="9"/>
      <c r="E12" s="13"/>
      <c r="F12" s="14"/>
      <c r="G12" s="13"/>
      <c r="H12" s="14"/>
      <c r="I12" s="13"/>
      <c r="J12" s="14"/>
      <c r="K12" s="13"/>
      <c r="L12" s="14"/>
      <c r="M12" s="8" t="s">
        <v>52</v>
      </c>
      <c r="N12" s="2" t="s">
        <v>68</v>
      </c>
      <c r="O12" s="2" t="s">
        <v>224</v>
      </c>
      <c r="P12" s="2" t="s">
        <v>63</v>
      </c>
      <c r="Q12" s="2" t="s">
        <v>63</v>
      </c>
      <c r="R12" s="2" t="s">
        <v>62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225</v>
      </c>
      <c r="AX12" s="2" t="s">
        <v>52</v>
      </c>
      <c r="AY12" s="2" t="s">
        <v>52</v>
      </c>
    </row>
    <row r="13" spans="1:51" ht="30" customHeight="1" x14ac:dyDescent="0.3">
      <c r="A13" s="8" t="s">
        <v>213</v>
      </c>
      <c r="B13" s="8" t="s">
        <v>226</v>
      </c>
      <c r="C13" s="8" t="s">
        <v>121</v>
      </c>
      <c r="D13" s="9"/>
      <c r="E13" s="13"/>
      <c r="F13" s="14"/>
      <c r="G13" s="13"/>
      <c r="H13" s="14"/>
      <c r="I13" s="13"/>
      <c r="J13" s="14"/>
      <c r="K13" s="13"/>
      <c r="L13" s="14"/>
      <c r="M13" s="8" t="s">
        <v>52</v>
      </c>
      <c r="N13" s="2" t="s">
        <v>68</v>
      </c>
      <c r="O13" s="2" t="s">
        <v>227</v>
      </c>
      <c r="P13" s="2" t="s">
        <v>63</v>
      </c>
      <c r="Q13" s="2" t="s">
        <v>63</v>
      </c>
      <c r="R13" s="2" t="s">
        <v>62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228</v>
      </c>
      <c r="AX13" s="2" t="s">
        <v>52</v>
      </c>
      <c r="AY13" s="2" t="s">
        <v>52</v>
      </c>
    </row>
    <row r="14" spans="1:51" ht="30" customHeight="1" x14ac:dyDescent="0.3">
      <c r="A14" s="8" t="s">
        <v>213</v>
      </c>
      <c r="B14" s="8" t="s">
        <v>229</v>
      </c>
      <c r="C14" s="8" t="s">
        <v>121</v>
      </c>
      <c r="D14" s="9"/>
      <c r="E14" s="13"/>
      <c r="F14" s="14"/>
      <c r="G14" s="13"/>
      <c r="H14" s="14"/>
      <c r="I14" s="13"/>
      <c r="J14" s="14"/>
      <c r="K14" s="13"/>
      <c r="L14" s="14"/>
      <c r="M14" s="8" t="s">
        <v>52</v>
      </c>
      <c r="N14" s="2" t="s">
        <v>68</v>
      </c>
      <c r="O14" s="2" t="s">
        <v>230</v>
      </c>
      <c r="P14" s="2" t="s">
        <v>63</v>
      </c>
      <c r="Q14" s="2" t="s">
        <v>63</v>
      </c>
      <c r="R14" s="2" t="s">
        <v>62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231</v>
      </c>
      <c r="AX14" s="2" t="s">
        <v>52</v>
      </c>
      <c r="AY14" s="2" t="s">
        <v>52</v>
      </c>
    </row>
    <row r="15" spans="1:51" ht="30" customHeight="1" x14ac:dyDescent="0.3">
      <c r="A15" s="8" t="s">
        <v>213</v>
      </c>
      <c r="B15" s="8" t="s">
        <v>232</v>
      </c>
      <c r="C15" s="8" t="s">
        <v>121</v>
      </c>
      <c r="D15" s="9"/>
      <c r="E15" s="13"/>
      <c r="F15" s="14"/>
      <c r="G15" s="13"/>
      <c r="H15" s="14"/>
      <c r="I15" s="13"/>
      <c r="J15" s="14"/>
      <c r="K15" s="13"/>
      <c r="L15" s="14"/>
      <c r="M15" s="8" t="s">
        <v>52</v>
      </c>
      <c r="N15" s="2" t="s">
        <v>68</v>
      </c>
      <c r="O15" s="2" t="s">
        <v>233</v>
      </c>
      <c r="P15" s="2" t="s">
        <v>63</v>
      </c>
      <c r="Q15" s="2" t="s">
        <v>63</v>
      </c>
      <c r="R15" s="2" t="s">
        <v>62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234</v>
      </c>
      <c r="AX15" s="2" t="s">
        <v>52</v>
      </c>
      <c r="AY15" s="2" t="s">
        <v>52</v>
      </c>
    </row>
    <row r="16" spans="1:51" ht="30" customHeight="1" x14ac:dyDescent="0.3">
      <c r="A16" s="8" t="s">
        <v>213</v>
      </c>
      <c r="B16" s="8" t="s">
        <v>235</v>
      </c>
      <c r="C16" s="8" t="s">
        <v>121</v>
      </c>
      <c r="D16" s="9"/>
      <c r="E16" s="13"/>
      <c r="F16" s="14"/>
      <c r="G16" s="13"/>
      <c r="H16" s="14"/>
      <c r="I16" s="13"/>
      <c r="J16" s="14"/>
      <c r="K16" s="13"/>
      <c r="L16" s="14"/>
      <c r="M16" s="8" t="s">
        <v>52</v>
      </c>
      <c r="N16" s="2" t="s">
        <v>68</v>
      </c>
      <c r="O16" s="2" t="s">
        <v>236</v>
      </c>
      <c r="P16" s="2" t="s">
        <v>63</v>
      </c>
      <c r="Q16" s="2" t="s">
        <v>63</v>
      </c>
      <c r="R16" s="2" t="s">
        <v>62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237</v>
      </c>
      <c r="AX16" s="2" t="s">
        <v>52</v>
      </c>
      <c r="AY16" s="2" t="s">
        <v>52</v>
      </c>
    </row>
    <row r="17" spans="1:51" ht="30" customHeight="1" x14ac:dyDescent="0.3">
      <c r="A17" s="8" t="s">
        <v>213</v>
      </c>
      <c r="B17" s="8" t="s">
        <v>238</v>
      </c>
      <c r="C17" s="8" t="s">
        <v>239</v>
      </c>
      <c r="D17" s="9"/>
      <c r="E17" s="13"/>
      <c r="F17" s="14"/>
      <c r="G17" s="13"/>
      <c r="H17" s="14"/>
      <c r="I17" s="13"/>
      <c r="J17" s="14"/>
      <c r="K17" s="13"/>
      <c r="L17" s="14"/>
      <c r="M17" s="8" t="s">
        <v>52</v>
      </c>
      <c r="N17" s="2" t="s">
        <v>68</v>
      </c>
      <c r="O17" s="2" t="s">
        <v>240</v>
      </c>
      <c r="P17" s="2" t="s">
        <v>63</v>
      </c>
      <c r="Q17" s="2" t="s">
        <v>63</v>
      </c>
      <c r="R17" s="2" t="s">
        <v>62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241</v>
      </c>
      <c r="AX17" s="2" t="s">
        <v>52</v>
      </c>
      <c r="AY17" s="2" t="s">
        <v>52</v>
      </c>
    </row>
    <row r="18" spans="1:51" ht="30" customHeight="1" x14ac:dyDescent="0.3">
      <c r="A18" s="8" t="s">
        <v>65</v>
      </c>
      <c r="B18" s="8" t="s">
        <v>242</v>
      </c>
      <c r="C18" s="8" t="s">
        <v>67</v>
      </c>
      <c r="D18" s="9"/>
      <c r="E18" s="13"/>
      <c r="F18" s="14"/>
      <c r="G18" s="13"/>
      <c r="H18" s="14"/>
      <c r="I18" s="13"/>
      <c r="J18" s="14"/>
      <c r="K18" s="13"/>
      <c r="L18" s="14"/>
      <c r="M18" s="8" t="s">
        <v>52</v>
      </c>
      <c r="N18" s="2" t="s">
        <v>68</v>
      </c>
      <c r="O18" s="2" t="s">
        <v>243</v>
      </c>
      <c r="P18" s="2" t="s">
        <v>62</v>
      </c>
      <c r="Q18" s="2" t="s">
        <v>63</v>
      </c>
      <c r="R18" s="2" t="s">
        <v>63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244</v>
      </c>
      <c r="AX18" s="2" t="s">
        <v>52</v>
      </c>
      <c r="AY18" s="2" t="s">
        <v>52</v>
      </c>
    </row>
    <row r="19" spans="1:51" ht="30" customHeight="1" x14ac:dyDescent="0.3">
      <c r="A19" s="8" t="s">
        <v>211</v>
      </c>
      <c r="B19" s="8" t="s">
        <v>52</v>
      </c>
      <c r="C19" s="8" t="s">
        <v>52</v>
      </c>
      <c r="D19" s="9"/>
      <c r="E19" s="13"/>
      <c r="F19" s="14"/>
      <c r="G19" s="13"/>
      <c r="H19" s="14"/>
      <c r="I19" s="13"/>
      <c r="J19" s="14"/>
      <c r="K19" s="13"/>
      <c r="L19" s="14"/>
      <c r="M19" s="8" t="s">
        <v>52</v>
      </c>
      <c r="N19" s="2" t="s">
        <v>71</v>
      </c>
      <c r="O19" s="2" t="s">
        <v>71</v>
      </c>
      <c r="P19" s="2" t="s">
        <v>52</v>
      </c>
      <c r="Q19" s="2" t="s">
        <v>52</v>
      </c>
      <c r="R19" s="2" t="s">
        <v>52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</v>
      </c>
      <c r="AX19" s="2" t="s">
        <v>52</v>
      </c>
      <c r="AY19" s="2" t="s">
        <v>52</v>
      </c>
    </row>
    <row r="20" spans="1:51" ht="30" customHeight="1" x14ac:dyDescent="0.3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51" ht="30" customHeight="1" x14ac:dyDescent="0.3">
      <c r="A21" s="33" t="s">
        <v>245</v>
      </c>
      <c r="B21" s="33"/>
      <c r="C21" s="33"/>
      <c r="D21" s="33"/>
      <c r="E21" s="34"/>
      <c r="F21" s="35"/>
      <c r="G21" s="34"/>
      <c r="H21" s="35"/>
      <c r="I21" s="34"/>
      <c r="J21" s="35"/>
      <c r="K21" s="34"/>
      <c r="L21" s="35"/>
      <c r="M21" s="33"/>
      <c r="N21" s="1" t="s">
        <v>77</v>
      </c>
    </row>
    <row r="22" spans="1:51" ht="30" customHeight="1" x14ac:dyDescent="0.3">
      <c r="A22" s="8" t="s">
        <v>246</v>
      </c>
      <c r="B22" s="8" t="s">
        <v>247</v>
      </c>
      <c r="C22" s="8" t="s">
        <v>76</v>
      </c>
      <c r="D22" s="9"/>
      <c r="E22" s="13"/>
      <c r="F22" s="14"/>
      <c r="G22" s="13"/>
      <c r="H22" s="14"/>
      <c r="I22" s="13"/>
      <c r="J22" s="14"/>
      <c r="K22" s="13"/>
      <c r="L22" s="14"/>
      <c r="M22" s="8" t="s">
        <v>52</v>
      </c>
      <c r="N22" s="2" t="s">
        <v>77</v>
      </c>
      <c r="O22" s="2" t="s">
        <v>248</v>
      </c>
      <c r="P22" s="2" t="s">
        <v>62</v>
      </c>
      <c r="Q22" s="2" t="s">
        <v>63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249</v>
      </c>
      <c r="AX22" s="2" t="s">
        <v>52</v>
      </c>
      <c r="AY22" s="2" t="s">
        <v>52</v>
      </c>
    </row>
    <row r="23" spans="1:51" ht="30" customHeight="1" x14ac:dyDescent="0.3">
      <c r="A23" s="8" t="s">
        <v>250</v>
      </c>
      <c r="B23" s="8" t="s">
        <v>251</v>
      </c>
      <c r="C23" s="8" t="s">
        <v>76</v>
      </c>
      <c r="D23" s="9"/>
      <c r="E23" s="13"/>
      <c r="F23" s="14"/>
      <c r="G23" s="13"/>
      <c r="H23" s="14"/>
      <c r="I23" s="13"/>
      <c r="J23" s="14"/>
      <c r="K23" s="13"/>
      <c r="L23" s="14"/>
      <c r="M23" s="8" t="s">
        <v>52</v>
      </c>
      <c r="N23" s="2" t="s">
        <v>77</v>
      </c>
      <c r="O23" s="2" t="s">
        <v>252</v>
      </c>
      <c r="P23" s="2" t="s">
        <v>62</v>
      </c>
      <c r="Q23" s="2" t="s">
        <v>63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253</v>
      </c>
      <c r="AX23" s="2" t="s">
        <v>52</v>
      </c>
      <c r="AY23" s="2" t="s">
        <v>52</v>
      </c>
    </row>
    <row r="24" spans="1:51" ht="30" customHeight="1" x14ac:dyDescent="0.3">
      <c r="A24" s="8" t="s">
        <v>211</v>
      </c>
      <c r="B24" s="8" t="s">
        <v>52</v>
      </c>
      <c r="C24" s="8" t="s">
        <v>52</v>
      </c>
      <c r="D24" s="9"/>
      <c r="E24" s="13"/>
      <c r="F24" s="14"/>
      <c r="G24" s="13"/>
      <c r="H24" s="14"/>
      <c r="I24" s="13"/>
      <c r="J24" s="14"/>
      <c r="K24" s="13"/>
      <c r="L24" s="14"/>
      <c r="M24" s="8" t="s">
        <v>52</v>
      </c>
      <c r="N24" s="2" t="s">
        <v>71</v>
      </c>
      <c r="O24" s="2" t="s">
        <v>71</v>
      </c>
      <c r="P24" s="2" t="s">
        <v>52</v>
      </c>
      <c r="Q24" s="2" t="s">
        <v>52</v>
      </c>
      <c r="R24" s="2" t="s">
        <v>52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52</v>
      </c>
      <c r="AX24" s="2" t="s">
        <v>52</v>
      </c>
      <c r="AY24" s="2" t="s">
        <v>52</v>
      </c>
    </row>
    <row r="25" spans="1:51" ht="30" customHeight="1" x14ac:dyDescent="0.3">
      <c r="A25" s="9"/>
      <c r="B25" s="9"/>
      <c r="C25" s="9"/>
      <c r="D25" s="9"/>
      <c r="E25" s="13"/>
      <c r="F25" s="14"/>
      <c r="G25" s="13"/>
      <c r="H25" s="14"/>
      <c r="I25" s="13"/>
      <c r="J25" s="14"/>
      <c r="K25" s="13"/>
      <c r="L25" s="14"/>
      <c r="M25" s="9"/>
    </row>
    <row r="26" spans="1:51" ht="30" customHeight="1" x14ac:dyDescent="0.3">
      <c r="A26" s="33" t="s">
        <v>254</v>
      </c>
      <c r="B26" s="33"/>
      <c r="C26" s="33"/>
      <c r="D26" s="33"/>
      <c r="E26" s="34"/>
      <c r="F26" s="35"/>
      <c r="G26" s="34"/>
      <c r="H26" s="35"/>
      <c r="I26" s="34"/>
      <c r="J26" s="35"/>
      <c r="K26" s="34"/>
      <c r="L26" s="35"/>
      <c r="M26" s="33"/>
      <c r="N26" s="1" t="s">
        <v>81</v>
      </c>
    </row>
    <row r="27" spans="1:51" ht="30" customHeight="1" x14ac:dyDescent="0.3">
      <c r="A27" s="8" t="s">
        <v>255</v>
      </c>
      <c r="B27" s="8" t="s">
        <v>184</v>
      </c>
      <c r="C27" s="8" t="s">
        <v>60</v>
      </c>
      <c r="D27" s="9"/>
      <c r="E27" s="13"/>
      <c r="F27" s="14"/>
      <c r="G27" s="13"/>
      <c r="H27" s="14"/>
      <c r="I27" s="13"/>
      <c r="J27" s="14"/>
      <c r="K27" s="13"/>
      <c r="L27" s="14"/>
      <c r="M27" s="8" t="s">
        <v>52</v>
      </c>
      <c r="N27" s="2" t="s">
        <v>81</v>
      </c>
      <c r="O27" s="2" t="s">
        <v>256</v>
      </c>
      <c r="P27" s="2" t="s">
        <v>63</v>
      </c>
      <c r="Q27" s="2" t="s">
        <v>63</v>
      </c>
      <c r="R27" s="2" t="s">
        <v>62</v>
      </c>
      <c r="S27" s="3"/>
      <c r="T27" s="3"/>
      <c r="U27" s="3"/>
      <c r="V27" s="3">
        <v>1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257</v>
      </c>
      <c r="AX27" s="2" t="s">
        <v>52</v>
      </c>
      <c r="AY27" s="2" t="s">
        <v>52</v>
      </c>
    </row>
    <row r="28" spans="1:51" ht="30" customHeight="1" x14ac:dyDescent="0.3">
      <c r="A28" s="8" t="s">
        <v>258</v>
      </c>
      <c r="B28" s="8" t="s">
        <v>259</v>
      </c>
      <c r="C28" s="8" t="s">
        <v>180</v>
      </c>
      <c r="D28" s="9"/>
      <c r="E28" s="13"/>
      <c r="F28" s="14"/>
      <c r="G28" s="13"/>
      <c r="H28" s="14"/>
      <c r="I28" s="13"/>
      <c r="J28" s="14"/>
      <c r="K28" s="13"/>
      <c r="L28" s="14"/>
      <c r="M28" s="8" t="s">
        <v>52</v>
      </c>
      <c r="N28" s="2" t="s">
        <v>81</v>
      </c>
      <c r="O28" s="2" t="s">
        <v>260</v>
      </c>
      <c r="P28" s="2" t="s">
        <v>63</v>
      </c>
      <c r="Q28" s="2" t="s">
        <v>63</v>
      </c>
      <c r="R28" s="2" t="s">
        <v>63</v>
      </c>
      <c r="S28" s="3">
        <v>1</v>
      </c>
      <c r="T28" s="3">
        <v>2</v>
      </c>
      <c r="U28" s="3">
        <v>0.04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261</v>
      </c>
      <c r="AX28" s="2" t="s">
        <v>52</v>
      </c>
      <c r="AY28" s="2" t="s">
        <v>52</v>
      </c>
    </row>
    <row r="29" spans="1:51" ht="30" customHeight="1" x14ac:dyDescent="0.3">
      <c r="A29" s="8" t="s">
        <v>262</v>
      </c>
      <c r="B29" s="8" t="s">
        <v>52</v>
      </c>
      <c r="C29" s="8" t="s">
        <v>80</v>
      </c>
      <c r="D29" s="9"/>
      <c r="E29" s="13"/>
      <c r="F29" s="14"/>
      <c r="G29" s="13"/>
      <c r="H29" s="14"/>
      <c r="I29" s="13"/>
      <c r="J29" s="14"/>
      <c r="K29" s="13"/>
      <c r="L29" s="14"/>
      <c r="M29" s="8" t="s">
        <v>52</v>
      </c>
      <c r="N29" s="2" t="s">
        <v>81</v>
      </c>
      <c r="O29" s="2" t="s">
        <v>263</v>
      </c>
      <c r="P29" s="2" t="s">
        <v>63</v>
      </c>
      <c r="Q29" s="2" t="s">
        <v>63</v>
      </c>
      <c r="R29" s="2" t="s">
        <v>62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264</v>
      </c>
      <c r="AX29" s="2" t="s">
        <v>52</v>
      </c>
      <c r="AY29" s="2" t="s">
        <v>52</v>
      </c>
    </row>
    <row r="30" spans="1:51" ht="30" customHeight="1" x14ac:dyDescent="0.3">
      <c r="A30" s="8" t="s">
        <v>211</v>
      </c>
      <c r="B30" s="8" t="s">
        <v>52</v>
      </c>
      <c r="C30" s="8" t="s">
        <v>52</v>
      </c>
      <c r="D30" s="9"/>
      <c r="E30" s="13"/>
      <c r="F30" s="14"/>
      <c r="G30" s="13"/>
      <c r="H30" s="14"/>
      <c r="I30" s="13"/>
      <c r="J30" s="14"/>
      <c r="K30" s="13"/>
      <c r="L30" s="14"/>
      <c r="M30" s="8" t="s">
        <v>52</v>
      </c>
      <c r="N30" s="2" t="s">
        <v>71</v>
      </c>
      <c r="O30" s="2" t="s">
        <v>71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</row>
    <row r="31" spans="1:51" ht="30" customHeight="1" x14ac:dyDescent="0.3">
      <c r="A31" s="9"/>
      <c r="B31" s="9"/>
      <c r="C31" s="9"/>
      <c r="D31" s="9"/>
      <c r="E31" s="13"/>
      <c r="F31" s="14"/>
      <c r="G31" s="13"/>
      <c r="H31" s="14"/>
      <c r="I31" s="13"/>
      <c r="J31" s="14"/>
      <c r="K31" s="13"/>
      <c r="L31" s="14"/>
      <c r="M31" s="9"/>
    </row>
    <row r="32" spans="1:51" ht="30" customHeight="1" x14ac:dyDescent="0.3">
      <c r="A32" s="33" t="s">
        <v>265</v>
      </c>
      <c r="B32" s="33"/>
      <c r="C32" s="33"/>
      <c r="D32" s="33"/>
      <c r="E32" s="34"/>
      <c r="F32" s="35"/>
      <c r="G32" s="34"/>
      <c r="H32" s="35"/>
      <c r="I32" s="34"/>
      <c r="J32" s="35"/>
      <c r="K32" s="34"/>
      <c r="L32" s="35"/>
      <c r="M32" s="33"/>
      <c r="N32" s="1" t="s">
        <v>85</v>
      </c>
    </row>
    <row r="33" spans="1:51" ht="30" customHeight="1" x14ac:dyDescent="0.3">
      <c r="A33" s="8" t="s">
        <v>266</v>
      </c>
      <c r="B33" s="8" t="s">
        <v>52</v>
      </c>
      <c r="C33" s="8" t="s">
        <v>76</v>
      </c>
      <c r="D33" s="9"/>
      <c r="E33" s="13"/>
      <c r="F33" s="14"/>
      <c r="G33" s="13"/>
      <c r="H33" s="14"/>
      <c r="I33" s="13"/>
      <c r="J33" s="14"/>
      <c r="K33" s="13"/>
      <c r="L33" s="14"/>
      <c r="M33" s="8" t="s">
        <v>52</v>
      </c>
      <c r="N33" s="2" t="s">
        <v>85</v>
      </c>
      <c r="O33" s="2" t="s">
        <v>267</v>
      </c>
      <c r="P33" s="2" t="s">
        <v>63</v>
      </c>
      <c r="Q33" s="2" t="s">
        <v>63</v>
      </c>
      <c r="R33" s="2" t="s">
        <v>62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268</v>
      </c>
      <c r="AX33" s="2" t="s">
        <v>52</v>
      </c>
      <c r="AY33" s="2" t="s">
        <v>52</v>
      </c>
    </row>
    <row r="34" spans="1:51" ht="30" customHeight="1" x14ac:dyDescent="0.3">
      <c r="A34" s="8" t="s">
        <v>269</v>
      </c>
      <c r="B34" s="8" t="s">
        <v>184</v>
      </c>
      <c r="C34" s="8" t="s">
        <v>60</v>
      </c>
      <c r="D34" s="9"/>
      <c r="E34" s="13"/>
      <c r="F34" s="14"/>
      <c r="G34" s="13"/>
      <c r="H34" s="14"/>
      <c r="I34" s="13"/>
      <c r="J34" s="14"/>
      <c r="K34" s="13"/>
      <c r="L34" s="14"/>
      <c r="M34" s="8" t="s">
        <v>52</v>
      </c>
      <c r="N34" s="2" t="s">
        <v>85</v>
      </c>
      <c r="O34" s="2" t="s">
        <v>270</v>
      </c>
      <c r="P34" s="2" t="s">
        <v>63</v>
      </c>
      <c r="Q34" s="2" t="s">
        <v>63</v>
      </c>
      <c r="R34" s="2" t="s">
        <v>62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271</v>
      </c>
      <c r="AX34" s="2" t="s">
        <v>52</v>
      </c>
      <c r="AY34" s="2" t="s">
        <v>52</v>
      </c>
    </row>
    <row r="35" spans="1:51" ht="30" customHeight="1" x14ac:dyDescent="0.3">
      <c r="A35" s="8" t="s">
        <v>59</v>
      </c>
      <c r="B35" s="8" t="s">
        <v>184</v>
      </c>
      <c r="C35" s="8" t="s">
        <v>60</v>
      </c>
      <c r="D35" s="9"/>
      <c r="E35" s="13"/>
      <c r="F35" s="14"/>
      <c r="G35" s="13"/>
      <c r="H35" s="14"/>
      <c r="I35" s="13"/>
      <c r="J35" s="14"/>
      <c r="K35" s="13"/>
      <c r="L35" s="14"/>
      <c r="M35" s="8" t="s">
        <v>52</v>
      </c>
      <c r="N35" s="2" t="s">
        <v>85</v>
      </c>
      <c r="O35" s="2" t="s">
        <v>187</v>
      </c>
      <c r="P35" s="2" t="s">
        <v>63</v>
      </c>
      <c r="Q35" s="2" t="s">
        <v>63</v>
      </c>
      <c r="R35" s="2" t="s">
        <v>62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272</v>
      </c>
      <c r="AX35" s="2" t="s">
        <v>52</v>
      </c>
      <c r="AY35" s="2" t="s">
        <v>52</v>
      </c>
    </row>
    <row r="36" spans="1:51" ht="30" customHeight="1" x14ac:dyDescent="0.3">
      <c r="A36" s="8" t="s">
        <v>258</v>
      </c>
      <c r="B36" s="8" t="s">
        <v>273</v>
      </c>
      <c r="C36" s="8" t="s">
        <v>180</v>
      </c>
      <c r="D36" s="9"/>
      <c r="E36" s="13"/>
      <c r="F36" s="14"/>
      <c r="G36" s="13"/>
      <c r="H36" s="14"/>
      <c r="I36" s="13"/>
      <c r="J36" s="14"/>
      <c r="K36" s="13"/>
      <c r="L36" s="14"/>
      <c r="M36" s="8" t="s">
        <v>52</v>
      </c>
      <c r="N36" s="2" t="s">
        <v>85</v>
      </c>
      <c r="O36" s="2" t="s">
        <v>260</v>
      </c>
      <c r="P36" s="2" t="s">
        <v>63</v>
      </c>
      <c r="Q36" s="2" t="s">
        <v>63</v>
      </c>
      <c r="R36" s="2" t="s">
        <v>63</v>
      </c>
      <c r="S36" s="3">
        <v>1</v>
      </c>
      <c r="T36" s="3">
        <v>2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274</v>
      </c>
      <c r="AX36" s="2" t="s">
        <v>52</v>
      </c>
      <c r="AY36" s="2" t="s">
        <v>52</v>
      </c>
    </row>
    <row r="37" spans="1:51" ht="30" customHeight="1" x14ac:dyDescent="0.3">
      <c r="A37" s="8" t="s">
        <v>211</v>
      </c>
      <c r="B37" s="8" t="s">
        <v>52</v>
      </c>
      <c r="C37" s="8" t="s">
        <v>52</v>
      </c>
      <c r="D37" s="9"/>
      <c r="E37" s="13"/>
      <c r="F37" s="14"/>
      <c r="G37" s="13"/>
      <c r="H37" s="14"/>
      <c r="I37" s="13"/>
      <c r="J37" s="14"/>
      <c r="K37" s="13"/>
      <c r="L37" s="14"/>
      <c r="M37" s="8" t="s">
        <v>52</v>
      </c>
      <c r="N37" s="2" t="s">
        <v>71</v>
      </c>
      <c r="O37" s="2" t="s">
        <v>71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33" t="s">
        <v>275</v>
      </c>
      <c r="B39" s="33"/>
      <c r="C39" s="33"/>
      <c r="D39" s="33"/>
      <c r="E39" s="34"/>
      <c r="F39" s="35"/>
      <c r="G39" s="34"/>
      <c r="H39" s="35"/>
      <c r="I39" s="34"/>
      <c r="J39" s="35"/>
      <c r="K39" s="34"/>
      <c r="L39" s="35"/>
      <c r="M39" s="33"/>
      <c r="N39" s="1" t="s">
        <v>89</v>
      </c>
    </row>
    <row r="40" spans="1:51" ht="30" customHeight="1" x14ac:dyDescent="0.3">
      <c r="A40" s="8" t="s">
        <v>276</v>
      </c>
      <c r="B40" s="8" t="s">
        <v>88</v>
      </c>
      <c r="C40" s="8" t="s">
        <v>76</v>
      </c>
      <c r="D40" s="9"/>
      <c r="E40" s="13"/>
      <c r="F40" s="14"/>
      <c r="G40" s="13"/>
      <c r="H40" s="14"/>
      <c r="I40" s="13"/>
      <c r="J40" s="14"/>
      <c r="K40" s="13"/>
      <c r="L40" s="14"/>
      <c r="M40" s="8" t="s">
        <v>52</v>
      </c>
      <c r="N40" s="2" t="s">
        <v>89</v>
      </c>
      <c r="O40" s="2" t="s">
        <v>277</v>
      </c>
      <c r="P40" s="2" t="s">
        <v>62</v>
      </c>
      <c r="Q40" s="2" t="s">
        <v>63</v>
      </c>
      <c r="R40" s="2" t="s">
        <v>63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278</v>
      </c>
      <c r="AX40" s="2" t="s">
        <v>52</v>
      </c>
      <c r="AY40" s="2" t="s">
        <v>52</v>
      </c>
    </row>
    <row r="41" spans="1:51" ht="30" customHeight="1" x14ac:dyDescent="0.3">
      <c r="A41" s="8" t="s">
        <v>279</v>
      </c>
      <c r="B41" s="8" t="s">
        <v>280</v>
      </c>
      <c r="C41" s="8" t="s">
        <v>76</v>
      </c>
      <c r="D41" s="9"/>
      <c r="E41" s="13"/>
      <c r="F41" s="14"/>
      <c r="G41" s="13"/>
      <c r="H41" s="14"/>
      <c r="I41" s="13"/>
      <c r="J41" s="14"/>
      <c r="K41" s="13"/>
      <c r="L41" s="14"/>
      <c r="M41" s="8" t="s">
        <v>52</v>
      </c>
      <c r="N41" s="2" t="s">
        <v>89</v>
      </c>
      <c r="O41" s="2" t="s">
        <v>281</v>
      </c>
      <c r="P41" s="2" t="s">
        <v>62</v>
      </c>
      <c r="Q41" s="2" t="s">
        <v>63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282</v>
      </c>
      <c r="AX41" s="2" t="s">
        <v>52</v>
      </c>
      <c r="AY41" s="2" t="s">
        <v>52</v>
      </c>
    </row>
    <row r="42" spans="1:51" ht="30" customHeight="1" x14ac:dyDescent="0.3">
      <c r="A42" s="8" t="s">
        <v>283</v>
      </c>
      <c r="B42" s="8" t="s">
        <v>284</v>
      </c>
      <c r="C42" s="8" t="s">
        <v>76</v>
      </c>
      <c r="D42" s="9"/>
      <c r="E42" s="13"/>
      <c r="F42" s="14"/>
      <c r="G42" s="13"/>
      <c r="H42" s="14"/>
      <c r="I42" s="13"/>
      <c r="J42" s="14"/>
      <c r="K42" s="13"/>
      <c r="L42" s="14"/>
      <c r="M42" s="8" t="s">
        <v>52</v>
      </c>
      <c r="N42" s="2" t="s">
        <v>89</v>
      </c>
      <c r="O42" s="2" t="s">
        <v>285</v>
      </c>
      <c r="P42" s="2" t="s">
        <v>62</v>
      </c>
      <c r="Q42" s="2" t="s">
        <v>63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286</v>
      </c>
      <c r="AX42" s="2" t="s">
        <v>52</v>
      </c>
      <c r="AY42" s="2" t="s">
        <v>52</v>
      </c>
    </row>
    <row r="43" spans="1:51" ht="30" customHeight="1" x14ac:dyDescent="0.3">
      <c r="A43" s="8" t="s">
        <v>211</v>
      </c>
      <c r="B43" s="8" t="s">
        <v>52</v>
      </c>
      <c r="C43" s="8" t="s">
        <v>52</v>
      </c>
      <c r="D43" s="9"/>
      <c r="E43" s="13"/>
      <c r="F43" s="14"/>
      <c r="G43" s="13"/>
      <c r="H43" s="14"/>
      <c r="I43" s="13"/>
      <c r="J43" s="14"/>
      <c r="K43" s="13"/>
      <c r="L43" s="14"/>
      <c r="M43" s="8" t="s">
        <v>52</v>
      </c>
      <c r="N43" s="2" t="s">
        <v>71</v>
      </c>
      <c r="O43" s="2" t="s">
        <v>71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 x14ac:dyDescent="0.3">
      <c r="A45" s="33" t="s">
        <v>287</v>
      </c>
      <c r="B45" s="33"/>
      <c r="C45" s="33"/>
      <c r="D45" s="33"/>
      <c r="E45" s="34"/>
      <c r="F45" s="35"/>
      <c r="G45" s="34"/>
      <c r="H45" s="35"/>
      <c r="I45" s="34"/>
      <c r="J45" s="35"/>
      <c r="K45" s="34"/>
      <c r="L45" s="35"/>
      <c r="M45" s="33"/>
      <c r="N45" s="1" t="s">
        <v>92</v>
      </c>
    </row>
    <row r="46" spans="1:51" ht="30" customHeight="1" x14ac:dyDescent="0.3">
      <c r="A46" s="8" t="s">
        <v>276</v>
      </c>
      <c r="B46" s="8" t="s">
        <v>91</v>
      </c>
      <c r="C46" s="8" t="s">
        <v>76</v>
      </c>
      <c r="D46" s="9"/>
      <c r="E46" s="13"/>
      <c r="F46" s="14"/>
      <c r="G46" s="13"/>
      <c r="H46" s="14"/>
      <c r="I46" s="13"/>
      <c r="J46" s="14"/>
      <c r="K46" s="13"/>
      <c r="L46" s="14"/>
      <c r="M46" s="8" t="s">
        <v>52</v>
      </c>
      <c r="N46" s="2" t="s">
        <v>92</v>
      </c>
      <c r="O46" s="2" t="s">
        <v>288</v>
      </c>
      <c r="P46" s="2" t="s">
        <v>62</v>
      </c>
      <c r="Q46" s="2" t="s">
        <v>63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289</v>
      </c>
      <c r="AX46" s="2" t="s">
        <v>52</v>
      </c>
      <c r="AY46" s="2" t="s">
        <v>52</v>
      </c>
    </row>
    <row r="47" spans="1:51" ht="30" customHeight="1" x14ac:dyDescent="0.3">
      <c r="A47" s="8" t="s">
        <v>290</v>
      </c>
      <c r="B47" s="8" t="s">
        <v>291</v>
      </c>
      <c r="C47" s="8" t="s">
        <v>76</v>
      </c>
      <c r="D47" s="9"/>
      <c r="E47" s="13"/>
      <c r="F47" s="14"/>
      <c r="G47" s="13"/>
      <c r="H47" s="14"/>
      <c r="I47" s="13"/>
      <c r="J47" s="14"/>
      <c r="K47" s="13"/>
      <c r="L47" s="14"/>
      <c r="M47" s="8" t="s">
        <v>52</v>
      </c>
      <c r="N47" s="2" t="s">
        <v>92</v>
      </c>
      <c r="O47" s="2" t="s">
        <v>292</v>
      </c>
      <c r="P47" s="2" t="s">
        <v>62</v>
      </c>
      <c r="Q47" s="2" t="s">
        <v>63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293</v>
      </c>
      <c r="AX47" s="2" t="s">
        <v>52</v>
      </c>
      <c r="AY47" s="2" t="s">
        <v>52</v>
      </c>
    </row>
    <row r="48" spans="1:51" ht="30" customHeight="1" x14ac:dyDescent="0.3">
      <c r="A48" s="8" t="s">
        <v>283</v>
      </c>
      <c r="B48" s="8" t="s">
        <v>284</v>
      </c>
      <c r="C48" s="8" t="s">
        <v>76</v>
      </c>
      <c r="D48" s="9"/>
      <c r="E48" s="13"/>
      <c r="F48" s="14"/>
      <c r="G48" s="13"/>
      <c r="H48" s="14"/>
      <c r="I48" s="13"/>
      <c r="J48" s="14"/>
      <c r="K48" s="13"/>
      <c r="L48" s="14"/>
      <c r="M48" s="8" t="s">
        <v>52</v>
      </c>
      <c r="N48" s="2" t="s">
        <v>92</v>
      </c>
      <c r="O48" s="2" t="s">
        <v>285</v>
      </c>
      <c r="P48" s="2" t="s">
        <v>62</v>
      </c>
      <c r="Q48" s="2" t="s">
        <v>63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294</v>
      </c>
      <c r="AX48" s="2" t="s">
        <v>52</v>
      </c>
      <c r="AY48" s="2" t="s">
        <v>52</v>
      </c>
    </row>
    <row r="49" spans="1:51" ht="30" customHeight="1" x14ac:dyDescent="0.3">
      <c r="A49" s="8" t="s">
        <v>211</v>
      </c>
      <c r="B49" s="8" t="s">
        <v>52</v>
      </c>
      <c r="C49" s="8" t="s">
        <v>52</v>
      </c>
      <c r="D49" s="9"/>
      <c r="E49" s="13"/>
      <c r="F49" s="14"/>
      <c r="G49" s="13"/>
      <c r="H49" s="14"/>
      <c r="I49" s="13"/>
      <c r="J49" s="14"/>
      <c r="K49" s="13"/>
      <c r="L49" s="14"/>
      <c r="M49" s="8" t="s">
        <v>52</v>
      </c>
      <c r="N49" s="2" t="s">
        <v>71</v>
      </c>
      <c r="O49" s="2" t="s">
        <v>71</v>
      </c>
      <c r="P49" s="2" t="s">
        <v>52</v>
      </c>
      <c r="Q49" s="2" t="s">
        <v>52</v>
      </c>
      <c r="R49" s="2" t="s">
        <v>52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52</v>
      </c>
      <c r="AX49" s="2" t="s">
        <v>52</v>
      </c>
      <c r="AY49" s="2" t="s">
        <v>52</v>
      </c>
    </row>
    <row r="50" spans="1:51" ht="30" customHeight="1" x14ac:dyDescent="0.3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51" ht="30" customHeight="1" x14ac:dyDescent="0.3">
      <c r="A51" s="33" t="s">
        <v>295</v>
      </c>
      <c r="B51" s="33"/>
      <c r="C51" s="33"/>
      <c r="D51" s="33"/>
      <c r="E51" s="34"/>
      <c r="F51" s="35"/>
      <c r="G51" s="34"/>
      <c r="H51" s="35"/>
      <c r="I51" s="34"/>
      <c r="J51" s="35"/>
      <c r="K51" s="34"/>
      <c r="L51" s="35"/>
      <c r="M51" s="33"/>
      <c r="N51" s="1" t="s">
        <v>95</v>
      </c>
    </row>
    <row r="52" spans="1:51" ht="30" customHeight="1" x14ac:dyDescent="0.3">
      <c r="A52" s="8" t="s">
        <v>283</v>
      </c>
      <c r="B52" s="8" t="s">
        <v>284</v>
      </c>
      <c r="C52" s="8" t="s">
        <v>76</v>
      </c>
      <c r="D52" s="9"/>
      <c r="E52" s="13"/>
      <c r="F52" s="14"/>
      <c r="G52" s="13"/>
      <c r="H52" s="14"/>
      <c r="I52" s="13"/>
      <c r="J52" s="14"/>
      <c r="K52" s="13"/>
      <c r="L52" s="14"/>
      <c r="M52" s="8" t="s">
        <v>52</v>
      </c>
      <c r="N52" s="2" t="s">
        <v>95</v>
      </c>
      <c r="O52" s="2" t="s">
        <v>285</v>
      </c>
      <c r="P52" s="2" t="s">
        <v>62</v>
      </c>
      <c r="Q52" s="2" t="s">
        <v>63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296</v>
      </c>
      <c r="AX52" s="2" t="s">
        <v>52</v>
      </c>
      <c r="AY52" s="2" t="s">
        <v>52</v>
      </c>
    </row>
    <row r="53" spans="1:51" ht="30" customHeight="1" x14ac:dyDescent="0.3">
      <c r="A53" s="8" t="s">
        <v>297</v>
      </c>
      <c r="B53" s="8" t="s">
        <v>298</v>
      </c>
      <c r="C53" s="8" t="s">
        <v>76</v>
      </c>
      <c r="D53" s="9"/>
      <c r="E53" s="13"/>
      <c r="F53" s="14"/>
      <c r="G53" s="13"/>
      <c r="H53" s="14"/>
      <c r="I53" s="13"/>
      <c r="J53" s="14"/>
      <c r="K53" s="13"/>
      <c r="L53" s="14"/>
      <c r="M53" s="8" t="s">
        <v>52</v>
      </c>
      <c r="N53" s="2" t="s">
        <v>95</v>
      </c>
      <c r="O53" s="2" t="s">
        <v>299</v>
      </c>
      <c r="P53" s="2" t="s">
        <v>62</v>
      </c>
      <c r="Q53" s="2" t="s">
        <v>63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300</v>
      </c>
      <c r="AX53" s="2" t="s">
        <v>52</v>
      </c>
      <c r="AY53" s="2" t="s">
        <v>52</v>
      </c>
    </row>
    <row r="54" spans="1:51" ht="30" customHeight="1" x14ac:dyDescent="0.3">
      <c r="A54" s="8" t="s">
        <v>276</v>
      </c>
      <c r="B54" s="8" t="s">
        <v>88</v>
      </c>
      <c r="C54" s="8" t="s">
        <v>76</v>
      </c>
      <c r="D54" s="9"/>
      <c r="E54" s="13"/>
      <c r="F54" s="14"/>
      <c r="G54" s="13"/>
      <c r="H54" s="14"/>
      <c r="I54" s="13"/>
      <c r="J54" s="14"/>
      <c r="K54" s="13"/>
      <c r="L54" s="14"/>
      <c r="M54" s="8" t="s">
        <v>52</v>
      </c>
      <c r="N54" s="2" t="s">
        <v>95</v>
      </c>
      <c r="O54" s="2" t="s">
        <v>277</v>
      </c>
      <c r="P54" s="2" t="s">
        <v>62</v>
      </c>
      <c r="Q54" s="2" t="s">
        <v>63</v>
      </c>
      <c r="R54" s="2" t="s">
        <v>63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301</v>
      </c>
      <c r="AX54" s="2" t="s">
        <v>52</v>
      </c>
      <c r="AY54" s="2" t="s">
        <v>52</v>
      </c>
    </row>
    <row r="55" spans="1:51" ht="30" customHeight="1" x14ac:dyDescent="0.3">
      <c r="A55" s="8" t="s">
        <v>279</v>
      </c>
      <c r="B55" s="8" t="s">
        <v>280</v>
      </c>
      <c r="C55" s="8" t="s">
        <v>76</v>
      </c>
      <c r="D55" s="9"/>
      <c r="E55" s="13"/>
      <c r="F55" s="14"/>
      <c r="G55" s="13"/>
      <c r="H55" s="14"/>
      <c r="I55" s="13"/>
      <c r="J55" s="14"/>
      <c r="K55" s="13"/>
      <c r="L55" s="14"/>
      <c r="M55" s="8" t="s">
        <v>52</v>
      </c>
      <c r="N55" s="2" t="s">
        <v>95</v>
      </c>
      <c r="O55" s="2" t="s">
        <v>281</v>
      </c>
      <c r="P55" s="2" t="s">
        <v>62</v>
      </c>
      <c r="Q55" s="2" t="s">
        <v>63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302</v>
      </c>
      <c r="AX55" s="2" t="s">
        <v>52</v>
      </c>
      <c r="AY55" s="2" t="s">
        <v>52</v>
      </c>
    </row>
    <row r="56" spans="1:51" ht="30" customHeight="1" x14ac:dyDescent="0.3">
      <c r="A56" s="8" t="s">
        <v>211</v>
      </c>
      <c r="B56" s="8" t="s">
        <v>52</v>
      </c>
      <c r="C56" s="8" t="s">
        <v>52</v>
      </c>
      <c r="D56" s="9"/>
      <c r="E56" s="13"/>
      <c r="F56" s="14"/>
      <c r="G56" s="13"/>
      <c r="H56" s="14"/>
      <c r="I56" s="13"/>
      <c r="J56" s="14"/>
      <c r="K56" s="13"/>
      <c r="L56" s="14"/>
      <c r="M56" s="8" t="s">
        <v>52</v>
      </c>
      <c r="N56" s="2" t="s">
        <v>71</v>
      </c>
      <c r="O56" s="2" t="s">
        <v>71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 x14ac:dyDescent="0.3">
      <c r="A58" s="33" t="s">
        <v>303</v>
      </c>
      <c r="B58" s="33"/>
      <c r="C58" s="33"/>
      <c r="D58" s="33"/>
      <c r="E58" s="34"/>
      <c r="F58" s="35"/>
      <c r="G58" s="34"/>
      <c r="H58" s="35"/>
      <c r="I58" s="34"/>
      <c r="J58" s="35"/>
      <c r="K58" s="34"/>
      <c r="L58" s="35"/>
      <c r="M58" s="33"/>
      <c r="N58" s="1" t="s">
        <v>99</v>
      </c>
    </row>
    <row r="59" spans="1:51" ht="30" customHeight="1" x14ac:dyDescent="0.3">
      <c r="A59" s="8" t="s">
        <v>304</v>
      </c>
      <c r="B59" s="8" t="s">
        <v>305</v>
      </c>
      <c r="C59" s="8" t="s">
        <v>306</v>
      </c>
      <c r="D59" s="9"/>
      <c r="E59" s="13"/>
      <c r="F59" s="14"/>
      <c r="G59" s="13"/>
      <c r="H59" s="14"/>
      <c r="I59" s="13"/>
      <c r="J59" s="14"/>
      <c r="K59" s="13"/>
      <c r="L59" s="14"/>
      <c r="M59" s="8" t="s">
        <v>52</v>
      </c>
      <c r="N59" s="2" t="s">
        <v>99</v>
      </c>
      <c r="O59" s="2" t="s">
        <v>307</v>
      </c>
      <c r="P59" s="2" t="s">
        <v>63</v>
      </c>
      <c r="Q59" s="2" t="s">
        <v>63</v>
      </c>
      <c r="R59" s="2" t="s">
        <v>62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308</v>
      </c>
      <c r="AX59" s="2" t="s">
        <v>52</v>
      </c>
      <c r="AY59" s="2" t="s">
        <v>52</v>
      </c>
    </row>
    <row r="60" spans="1:51" ht="30" customHeight="1" x14ac:dyDescent="0.3">
      <c r="A60" s="8" t="s">
        <v>309</v>
      </c>
      <c r="B60" s="8" t="s">
        <v>184</v>
      </c>
      <c r="C60" s="8" t="s">
        <v>60</v>
      </c>
      <c r="D60" s="9"/>
      <c r="E60" s="13"/>
      <c r="F60" s="14"/>
      <c r="G60" s="13"/>
      <c r="H60" s="14"/>
      <c r="I60" s="13"/>
      <c r="J60" s="14"/>
      <c r="K60" s="13"/>
      <c r="L60" s="14"/>
      <c r="M60" s="8" t="s">
        <v>52</v>
      </c>
      <c r="N60" s="2" t="s">
        <v>99</v>
      </c>
      <c r="O60" s="2" t="s">
        <v>310</v>
      </c>
      <c r="P60" s="2" t="s">
        <v>63</v>
      </c>
      <c r="Q60" s="2" t="s">
        <v>63</v>
      </c>
      <c r="R60" s="2" t="s">
        <v>62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311</v>
      </c>
      <c r="AX60" s="2" t="s">
        <v>52</v>
      </c>
      <c r="AY60" s="2" t="s">
        <v>52</v>
      </c>
    </row>
    <row r="61" spans="1:51" ht="30" customHeight="1" x14ac:dyDescent="0.3">
      <c r="A61" s="8" t="s">
        <v>59</v>
      </c>
      <c r="B61" s="8" t="s">
        <v>184</v>
      </c>
      <c r="C61" s="8" t="s">
        <v>60</v>
      </c>
      <c r="D61" s="9"/>
      <c r="E61" s="13"/>
      <c r="F61" s="14"/>
      <c r="G61" s="13"/>
      <c r="H61" s="14"/>
      <c r="I61" s="13"/>
      <c r="J61" s="14"/>
      <c r="K61" s="13"/>
      <c r="L61" s="14"/>
      <c r="M61" s="8" t="s">
        <v>52</v>
      </c>
      <c r="N61" s="2" t="s">
        <v>99</v>
      </c>
      <c r="O61" s="2" t="s">
        <v>187</v>
      </c>
      <c r="P61" s="2" t="s">
        <v>63</v>
      </c>
      <c r="Q61" s="2" t="s">
        <v>63</v>
      </c>
      <c r="R61" s="2" t="s">
        <v>62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312</v>
      </c>
      <c r="AX61" s="2" t="s">
        <v>52</v>
      </c>
      <c r="AY61" s="2" t="s">
        <v>52</v>
      </c>
    </row>
    <row r="62" spans="1:51" ht="30" customHeight="1" x14ac:dyDescent="0.3">
      <c r="A62" s="8" t="s">
        <v>313</v>
      </c>
      <c r="B62" s="8" t="s">
        <v>273</v>
      </c>
      <c r="C62" s="8" t="s">
        <v>180</v>
      </c>
      <c r="D62" s="9"/>
      <c r="E62" s="13"/>
      <c r="F62" s="14"/>
      <c r="G62" s="13"/>
      <c r="H62" s="14"/>
      <c r="I62" s="13"/>
      <c r="J62" s="14"/>
      <c r="K62" s="13"/>
      <c r="L62" s="14"/>
      <c r="M62" s="8" t="s">
        <v>52</v>
      </c>
      <c r="N62" s="2" t="s">
        <v>99</v>
      </c>
      <c r="O62" s="2" t="s">
        <v>260</v>
      </c>
      <c r="P62" s="2" t="s">
        <v>63</v>
      </c>
      <c r="Q62" s="2" t="s">
        <v>63</v>
      </c>
      <c r="R62" s="2" t="s">
        <v>63</v>
      </c>
      <c r="S62" s="3">
        <v>1</v>
      </c>
      <c r="T62" s="3">
        <v>0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314</v>
      </c>
      <c r="AX62" s="2" t="s">
        <v>52</v>
      </c>
      <c r="AY62" s="2" t="s">
        <v>52</v>
      </c>
    </row>
    <row r="63" spans="1:51" ht="30" customHeight="1" x14ac:dyDescent="0.3">
      <c r="A63" s="8" t="s">
        <v>211</v>
      </c>
      <c r="B63" s="8" t="s">
        <v>52</v>
      </c>
      <c r="C63" s="8" t="s">
        <v>52</v>
      </c>
      <c r="D63" s="9"/>
      <c r="E63" s="13"/>
      <c r="F63" s="14"/>
      <c r="G63" s="13"/>
      <c r="H63" s="14"/>
      <c r="I63" s="13"/>
      <c r="J63" s="14"/>
      <c r="K63" s="13"/>
      <c r="L63" s="14"/>
      <c r="M63" s="8" t="s">
        <v>52</v>
      </c>
      <c r="N63" s="2" t="s">
        <v>71</v>
      </c>
      <c r="O63" s="2" t="s">
        <v>71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33" t="s">
        <v>315</v>
      </c>
      <c r="B65" s="33"/>
      <c r="C65" s="33"/>
      <c r="D65" s="33"/>
      <c r="E65" s="34"/>
      <c r="F65" s="35"/>
      <c r="G65" s="34"/>
      <c r="H65" s="35"/>
      <c r="I65" s="34"/>
      <c r="J65" s="35"/>
      <c r="K65" s="34"/>
      <c r="L65" s="35"/>
      <c r="M65" s="33"/>
      <c r="N65" s="1" t="s">
        <v>103</v>
      </c>
    </row>
    <row r="66" spans="1:51" ht="30" customHeight="1" x14ac:dyDescent="0.3">
      <c r="A66" s="8" t="s">
        <v>101</v>
      </c>
      <c r="B66" s="8" t="s">
        <v>52</v>
      </c>
      <c r="C66" s="8" t="s">
        <v>76</v>
      </c>
      <c r="D66" s="9"/>
      <c r="E66" s="13"/>
      <c r="F66" s="14"/>
      <c r="G66" s="13"/>
      <c r="H66" s="14"/>
      <c r="I66" s="13"/>
      <c r="J66" s="14"/>
      <c r="K66" s="13"/>
      <c r="L66" s="14"/>
      <c r="M66" s="8"/>
      <c r="N66" s="2" t="s">
        <v>103</v>
      </c>
      <c r="O66" s="2" t="s">
        <v>317</v>
      </c>
      <c r="P66" s="2" t="s">
        <v>63</v>
      </c>
      <c r="Q66" s="2" t="s">
        <v>63</v>
      </c>
      <c r="R66" s="2" t="s">
        <v>62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318</v>
      </c>
      <c r="AX66" s="2" t="s">
        <v>52</v>
      </c>
      <c r="AY66" s="2" t="s">
        <v>52</v>
      </c>
    </row>
    <row r="67" spans="1:51" ht="30" customHeight="1" x14ac:dyDescent="0.3">
      <c r="A67" s="8" t="s">
        <v>255</v>
      </c>
      <c r="B67" s="8" t="s">
        <v>184</v>
      </c>
      <c r="C67" s="8" t="s">
        <v>60</v>
      </c>
      <c r="D67" s="9"/>
      <c r="E67" s="13"/>
      <c r="F67" s="14"/>
      <c r="G67" s="13"/>
      <c r="H67" s="14"/>
      <c r="I67" s="13"/>
      <c r="J67" s="14"/>
      <c r="K67" s="13"/>
      <c r="L67" s="14"/>
      <c r="M67" s="8"/>
      <c r="N67" s="2" t="s">
        <v>103</v>
      </c>
      <c r="O67" s="2" t="s">
        <v>256</v>
      </c>
      <c r="P67" s="2" t="s">
        <v>63</v>
      </c>
      <c r="Q67" s="2" t="s">
        <v>63</v>
      </c>
      <c r="R67" s="2" t="s">
        <v>62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319</v>
      </c>
      <c r="AX67" s="2" t="s">
        <v>52</v>
      </c>
      <c r="AY67" s="2" t="s">
        <v>52</v>
      </c>
    </row>
    <row r="68" spans="1:51" ht="30" customHeight="1" x14ac:dyDescent="0.3">
      <c r="A68" s="8" t="s">
        <v>59</v>
      </c>
      <c r="B68" s="8" t="s">
        <v>184</v>
      </c>
      <c r="C68" s="8" t="s">
        <v>60</v>
      </c>
      <c r="D68" s="9"/>
      <c r="E68" s="13"/>
      <c r="F68" s="14"/>
      <c r="G68" s="13"/>
      <c r="H68" s="14"/>
      <c r="I68" s="13"/>
      <c r="J68" s="14"/>
      <c r="K68" s="13"/>
      <c r="L68" s="14"/>
      <c r="M68" s="8"/>
      <c r="N68" s="2" t="s">
        <v>103</v>
      </c>
      <c r="O68" s="2" t="s">
        <v>187</v>
      </c>
      <c r="P68" s="2" t="s">
        <v>63</v>
      </c>
      <c r="Q68" s="2" t="s">
        <v>63</v>
      </c>
      <c r="R68" s="2" t="s">
        <v>62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320</v>
      </c>
      <c r="AX68" s="2" t="s">
        <v>52</v>
      </c>
      <c r="AY68" s="2" t="s">
        <v>52</v>
      </c>
    </row>
    <row r="69" spans="1:51" ht="30" customHeight="1" x14ac:dyDescent="0.3">
      <c r="A69" s="8" t="s">
        <v>211</v>
      </c>
      <c r="B69" s="8" t="s">
        <v>52</v>
      </c>
      <c r="C69" s="8" t="s">
        <v>52</v>
      </c>
      <c r="D69" s="9"/>
      <c r="E69" s="13"/>
      <c r="F69" s="14"/>
      <c r="G69" s="13"/>
      <c r="H69" s="14"/>
      <c r="I69" s="13"/>
      <c r="J69" s="14"/>
      <c r="K69" s="13"/>
      <c r="L69" s="14"/>
      <c r="M69" s="8"/>
      <c r="N69" s="2" t="s">
        <v>71</v>
      </c>
      <c r="O69" s="2" t="s">
        <v>71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33" t="s">
        <v>321</v>
      </c>
      <c r="B71" s="33"/>
      <c r="C71" s="33"/>
      <c r="D71" s="33"/>
      <c r="E71" s="34"/>
      <c r="F71" s="35"/>
      <c r="G71" s="34"/>
      <c r="H71" s="35"/>
      <c r="I71" s="34"/>
      <c r="J71" s="35"/>
      <c r="K71" s="34"/>
      <c r="L71" s="35"/>
      <c r="M71" s="33"/>
      <c r="N71" s="1" t="s">
        <v>108</v>
      </c>
    </row>
    <row r="72" spans="1:51" ht="30" customHeight="1" x14ac:dyDescent="0.3">
      <c r="A72" s="8" t="s">
        <v>322</v>
      </c>
      <c r="B72" s="8" t="s">
        <v>323</v>
      </c>
      <c r="C72" s="8" t="s">
        <v>76</v>
      </c>
      <c r="D72" s="9"/>
      <c r="E72" s="13"/>
      <c r="F72" s="14"/>
      <c r="G72" s="13"/>
      <c r="H72" s="14"/>
      <c r="I72" s="13"/>
      <c r="J72" s="14"/>
      <c r="K72" s="13"/>
      <c r="L72" s="14"/>
      <c r="M72" s="8" t="s">
        <v>52</v>
      </c>
      <c r="N72" s="2" t="s">
        <v>108</v>
      </c>
      <c r="O72" s="2" t="s">
        <v>324</v>
      </c>
      <c r="P72" s="2" t="s">
        <v>62</v>
      </c>
      <c r="Q72" s="2" t="s">
        <v>63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325</v>
      </c>
      <c r="AX72" s="2" t="s">
        <v>52</v>
      </c>
      <c r="AY72" s="2" t="s">
        <v>52</v>
      </c>
    </row>
    <row r="73" spans="1:51" ht="30" customHeight="1" x14ac:dyDescent="0.3">
      <c r="A73" s="8" t="s">
        <v>326</v>
      </c>
      <c r="B73" s="8" t="s">
        <v>327</v>
      </c>
      <c r="C73" s="8" t="s">
        <v>76</v>
      </c>
      <c r="D73" s="9"/>
      <c r="E73" s="13"/>
      <c r="F73" s="14"/>
      <c r="G73" s="13"/>
      <c r="H73" s="14"/>
      <c r="I73" s="13"/>
      <c r="J73" s="14"/>
      <c r="K73" s="13"/>
      <c r="L73" s="14"/>
      <c r="M73" s="8" t="s">
        <v>52</v>
      </c>
      <c r="N73" s="2" t="s">
        <v>108</v>
      </c>
      <c r="O73" s="2" t="s">
        <v>328</v>
      </c>
      <c r="P73" s="2" t="s">
        <v>62</v>
      </c>
      <c r="Q73" s="2" t="s">
        <v>63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329</v>
      </c>
      <c r="AX73" s="2" t="s">
        <v>52</v>
      </c>
      <c r="AY73" s="2" t="s">
        <v>52</v>
      </c>
    </row>
    <row r="74" spans="1:51" ht="30" customHeight="1" x14ac:dyDescent="0.3">
      <c r="A74" s="8" t="s">
        <v>211</v>
      </c>
      <c r="B74" s="8" t="s">
        <v>52</v>
      </c>
      <c r="C74" s="8" t="s">
        <v>52</v>
      </c>
      <c r="D74" s="9"/>
      <c r="E74" s="13"/>
      <c r="F74" s="14"/>
      <c r="G74" s="13"/>
      <c r="H74" s="14"/>
      <c r="I74" s="13"/>
      <c r="J74" s="14"/>
      <c r="K74" s="13"/>
      <c r="L74" s="14"/>
      <c r="M74" s="8" t="s">
        <v>52</v>
      </c>
      <c r="N74" s="2" t="s">
        <v>71</v>
      </c>
      <c r="O74" s="2" t="s">
        <v>71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33" t="s">
        <v>330</v>
      </c>
      <c r="B76" s="33"/>
      <c r="C76" s="33"/>
      <c r="D76" s="33"/>
      <c r="E76" s="34"/>
      <c r="F76" s="35"/>
      <c r="G76" s="34"/>
      <c r="H76" s="35"/>
      <c r="I76" s="34"/>
      <c r="J76" s="35"/>
      <c r="K76" s="34"/>
      <c r="L76" s="35"/>
      <c r="M76" s="33"/>
      <c r="N76" s="1" t="s">
        <v>111</v>
      </c>
    </row>
    <row r="77" spans="1:51" ht="30" customHeight="1" x14ac:dyDescent="0.3">
      <c r="A77" s="8" t="s">
        <v>322</v>
      </c>
      <c r="B77" s="8" t="s">
        <v>323</v>
      </c>
      <c r="C77" s="8" t="s">
        <v>76</v>
      </c>
      <c r="D77" s="9"/>
      <c r="E77" s="13"/>
      <c r="F77" s="14"/>
      <c r="G77" s="13"/>
      <c r="H77" s="14"/>
      <c r="I77" s="13"/>
      <c r="J77" s="14"/>
      <c r="K77" s="13"/>
      <c r="L77" s="14"/>
      <c r="M77" s="8"/>
      <c r="N77" s="2" t="s">
        <v>111</v>
      </c>
      <c r="O77" s="2" t="s">
        <v>324</v>
      </c>
      <c r="P77" s="2" t="s">
        <v>62</v>
      </c>
      <c r="Q77" s="2" t="s">
        <v>63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331</v>
      </c>
      <c r="AX77" s="2" t="s">
        <v>52</v>
      </c>
      <c r="AY77" s="2" t="s">
        <v>52</v>
      </c>
    </row>
    <row r="78" spans="1:51" ht="30" customHeight="1" x14ac:dyDescent="0.3">
      <c r="A78" s="8" t="s">
        <v>326</v>
      </c>
      <c r="B78" s="8" t="s">
        <v>327</v>
      </c>
      <c r="C78" s="8" t="s">
        <v>76</v>
      </c>
      <c r="D78" s="9"/>
      <c r="E78" s="13"/>
      <c r="F78" s="14"/>
      <c r="G78" s="13"/>
      <c r="H78" s="14"/>
      <c r="I78" s="13"/>
      <c r="J78" s="14"/>
      <c r="K78" s="13"/>
      <c r="L78" s="14"/>
      <c r="M78" s="8"/>
      <c r="N78" s="2" t="s">
        <v>111</v>
      </c>
      <c r="O78" s="2" t="s">
        <v>328</v>
      </c>
      <c r="P78" s="2" t="s">
        <v>62</v>
      </c>
      <c r="Q78" s="2" t="s">
        <v>63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332</v>
      </c>
      <c r="AX78" s="2" t="s">
        <v>52</v>
      </c>
      <c r="AY78" s="2" t="s">
        <v>52</v>
      </c>
    </row>
    <row r="79" spans="1:51" ht="30" customHeight="1" x14ac:dyDescent="0.3">
      <c r="A79" s="8" t="s">
        <v>211</v>
      </c>
      <c r="B79" s="8" t="s">
        <v>52</v>
      </c>
      <c r="C79" s="8" t="s">
        <v>52</v>
      </c>
      <c r="D79" s="9"/>
      <c r="E79" s="13"/>
      <c r="F79" s="14"/>
      <c r="G79" s="13"/>
      <c r="H79" s="14"/>
      <c r="I79" s="13"/>
      <c r="J79" s="14"/>
      <c r="K79" s="13"/>
      <c r="L79" s="14"/>
      <c r="M79" s="8"/>
      <c r="N79" s="2" t="s">
        <v>71</v>
      </c>
      <c r="O79" s="2" t="s">
        <v>71</v>
      </c>
      <c r="P79" s="2" t="s">
        <v>52</v>
      </c>
      <c r="Q79" s="2" t="s">
        <v>52</v>
      </c>
      <c r="R79" s="2" t="s">
        <v>52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52</v>
      </c>
      <c r="AX79" s="2" t="s">
        <v>52</v>
      </c>
      <c r="AY79" s="2" t="s">
        <v>52</v>
      </c>
    </row>
    <row r="80" spans="1:51" ht="30" customHeight="1" x14ac:dyDescent="0.3">
      <c r="A80" s="9"/>
      <c r="B80" s="9"/>
      <c r="C80" s="9"/>
      <c r="D80" s="9"/>
      <c r="E80" s="13"/>
      <c r="F80" s="14"/>
      <c r="G80" s="13"/>
      <c r="H80" s="14"/>
      <c r="I80" s="13"/>
      <c r="J80" s="14"/>
      <c r="K80" s="13"/>
      <c r="L80" s="14"/>
      <c r="M80" s="9"/>
    </row>
    <row r="81" spans="1:51" ht="30" customHeight="1" x14ac:dyDescent="0.3">
      <c r="A81" s="33" t="s">
        <v>333</v>
      </c>
      <c r="B81" s="33"/>
      <c r="C81" s="33"/>
      <c r="D81" s="33"/>
      <c r="E81" s="34"/>
      <c r="F81" s="35"/>
      <c r="G81" s="34"/>
      <c r="H81" s="35"/>
      <c r="I81" s="34"/>
      <c r="J81" s="35"/>
      <c r="K81" s="34"/>
      <c r="L81" s="35"/>
      <c r="M81" s="33"/>
      <c r="N81" s="1" t="s">
        <v>115</v>
      </c>
    </row>
    <row r="82" spans="1:51" ht="30" customHeight="1" x14ac:dyDescent="0.3">
      <c r="A82" s="8" t="s">
        <v>334</v>
      </c>
      <c r="B82" s="8" t="s">
        <v>335</v>
      </c>
      <c r="C82" s="8" t="s">
        <v>76</v>
      </c>
      <c r="D82" s="9"/>
      <c r="E82" s="13"/>
      <c r="F82" s="14"/>
      <c r="G82" s="13"/>
      <c r="H82" s="14"/>
      <c r="I82" s="13"/>
      <c r="J82" s="14"/>
      <c r="K82" s="13"/>
      <c r="L82" s="14"/>
      <c r="M82" s="8" t="s">
        <v>52</v>
      </c>
      <c r="N82" s="2" t="s">
        <v>115</v>
      </c>
      <c r="O82" s="2" t="s">
        <v>336</v>
      </c>
      <c r="P82" s="2" t="s">
        <v>62</v>
      </c>
      <c r="Q82" s="2" t="s">
        <v>63</v>
      </c>
      <c r="R82" s="2" t="s">
        <v>63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337</v>
      </c>
      <c r="AX82" s="2" t="s">
        <v>52</v>
      </c>
      <c r="AY82" s="2" t="s">
        <v>52</v>
      </c>
    </row>
    <row r="83" spans="1:51" ht="30" customHeight="1" x14ac:dyDescent="0.3">
      <c r="A83" s="8" t="s">
        <v>338</v>
      </c>
      <c r="B83" s="8" t="s">
        <v>339</v>
      </c>
      <c r="C83" s="8" t="s">
        <v>76</v>
      </c>
      <c r="D83" s="9"/>
      <c r="E83" s="13"/>
      <c r="F83" s="14"/>
      <c r="G83" s="13"/>
      <c r="H83" s="14"/>
      <c r="I83" s="13"/>
      <c r="J83" s="14"/>
      <c r="K83" s="13"/>
      <c r="L83" s="14"/>
      <c r="M83" s="8" t="s">
        <v>52</v>
      </c>
      <c r="N83" s="2" t="s">
        <v>115</v>
      </c>
      <c r="O83" s="2" t="s">
        <v>340</v>
      </c>
      <c r="P83" s="2" t="s">
        <v>62</v>
      </c>
      <c r="Q83" s="2" t="s">
        <v>63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341</v>
      </c>
      <c r="AX83" s="2" t="s">
        <v>52</v>
      </c>
      <c r="AY83" s="2" t="s">
        <v>52</v>
      </c>
    </row>
    <row r="84" spans="1:51" ht="30" customHeight="1" x14ac:dyDescent="0.3">
      <c r="A84" s="8" t="s">
        <v>342</v>
      </c>
      <c r="B84" s="8" t="s">
        <v>343</v>
      </c>
      <c r="C84" s="8" t="s">
        <v>76</v>
      </c>
      <c r="D84" s="9"/>
      <c r="E84" s="13"/>
      <c r="F84" s="14"/>
      <c r="G84" s="13"/>
      <c r="H84" s="14"/>
      <c r="I84" s="13"/>
      <c r="J84" s="14"/>
      <c r="K84" s="13"/>
      <c r="L84" s="14"/>
      <c r="M84" s="8" t="s">
        <v>52</v>
      </c>
      <c r="N84" s="2" t="s">
        <v>115</v>
      </c>
      <c r="O84" s="2" t="s">
        <v>344</v>
      </c>
      <c r="P84" s="2" t="s">
        <v>62</v>
      </c>
      <c r="Q84" s="2" t="s">
        <v>63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345</v>
      </c>
      <c r="AX84" s="2" t="s">
        <v>52</v>
      </c>
      <c r="AY84" s="2" t="s">
        <v>52</v>
      </c>
    </row>
    <row r="85" spans="1:51" ht="30" customHeight="1" x14ac:dyDescent="0.3">
      <c r="A85" s="8" t="s">
        <v>346</v>
      </c>
      <c r="B85" s="8" t="s">
        <v>347</v>
      </c>
      <c r="C85" s="8" t="s">
        <v>76</v>
      </c>
      <c r="D85" s="9"/>
      <c r="E85" s="13"/>
      <c r="F85" s="14"/>
      <c r="G85" s="13"/>
      <c r="H85" s="14"/>
      <c r="I85" s="13"/>
      <c r="J85" s="14"/>
      <c r="K85" s="13"/>
      <c r="L85" s="14"/>
      <c r="M85" s="8" t="s">
        <v>52</v>
      </c>
      <c r="N85" s="2" t="s">
        <v>115</v>
      </c>
      <c r="O85" s="2" t="s">
        <v>348</v>
      </c>
      <c r="P85" s="2" t="s">
        <v>62</v>
      </c>
      <c r="Q85" s="2" t="s">
        <v>63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349</v>
      </c>
      <c r="AX85" s="2" t="s">
        <v>52</v>
      </c>
      <c r="AY85" s="2" t="s">
        <v>52</v>
      </c>
    </row>
    <row r="86" spans="1:51" ht="30" customHeight="1" x14ac:dyDescent="0.3">
      <c r="A86" s="8" t="s">
        <v>211</v>
      </c>
      <c r="B86" s="8" t="s">
        <v>52</v>
      </c>
      <c r="C86" s="8" t="s">
        <v>52</v>
      </c>
      <c r="D86" s="9"/>
      <c r="E86" s="13"/>
      <c r="F86" s="14"/>
      <c r="G86" s="13"/>
      <c r="H86" s="14"/>
      <c r="I86" s="13"/>
      <c r="J86" s="14"/>
      <c r="K86" s="13"/>
      <c r="L86" s="14"/>
      <c r="M86" s="8" t="s">
        <v>52</v>
      </c>
      <c r="N86" s="2" t="s">
        <v>71</v>
      </c>
      <c r="O86" s="2" t="s">
        <v>71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33" t="s">
        <v>350</v>
      </c>
      <c r="B88" s="33"/>
      <c r="C88" s="33"/>
      <c r="D88" s="33"/>
      <c r="E88" s="34"/>
      <c r="F88" s="35"/>
      <c r="G88" s="34"/>
      <c r="H88" s="35"/>
      <c r="I88" s="34"/>
      <c r="J88" s="35"/>
      <c r="K88" s="34"/>
      <c r="L88" s="35"/>
      <c r="M88" s="33"/>
      <c r="N88" s="1" t="s">
        <v>127</v>
      </c>
    </row>
    <row r="89" spans="1:51" ht="30" customHeight="1" x14ac:dyDescent="0.3">
      <c r="A89" s="8" t="s">
        <v>351</v>
      </c>
      <c r="B89" s="8" t="s">
        <v>52</v>
      </c>
      <c r="C89" s="8" t="s">
        <v>126</v>
      </c>
      <c r="D89" s="9"/>
      <c r="E89" s="13"/>
      <c r="F89" s="14"/>
      <c r="G89" s="13"/>
      <c r="H89" s="14"/>
      <c r="I89" s="13"/>
      <c r="J89" s="14"/>
      <c r="K89" s="13"/>
      <c r="L89" s="14"/>
      <c r="M89" s="8" t="s">
        <v>52</v>
      </c>
      <c r="N89" s="2" t="s">
        <v>127</v>
      </c>
      <c r="O89" s="2" t="s">
        <v>352</v>
      </c>
      <c r="P89" s="2" t="s">
        <v>63</v>
      </c>
      <c r="Q89" s="2" t="s">
        <v>63</v>
      </c>
      <c r="R89" s="2" t="s">
        <v>62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353</v>
      </c>
      <c r="AX89" s="2" t="s">
        <v>52</v>
      </c>
      <c r="AY89" s="2" t="s">
        <v>52</v>
      </c>
    </row>
    <row r="90" spans="1:51" ht="30" customHeight="1" x14ac:dyDescent="0.3">
      <c r="A90" s="8" t="s">
        <v>354</v>
      </c>
      <c r="B90" s="8" t="s">
        <v>52</v>
      </c>
      <c r="C90" s="8" t="s">
        <v>126</v>
      </c>
      <c r="D90" s="9"/>
      <c r="E90" s="13"/>
      <c r="F90" s="14"/>
      <c r="G90" s="13"/>
      <c r="H90" s="14"/>
      <c r="I90" s="13"/>
      <c r="J90" s="14"/>
      <c r="K90" s="13"/>
      <c r="L90" s="14"/>
      <c r="M90" s="8" t="s">
        <v>52</v>
      </c>
      <c r="N90" s="2" t="s">
        <v>127</v>
      </c>
      <c r="O90" s="2" t="s">
        <v>355</v>
      </c>
      <c r="P90" s="2" t="s">
        <v>62</v>
      </c>
      <c r="Q90" s="2" t="s">
        <v>63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356</v>
      </c>
      <c r="AX90" s="2" t="s">
        <v>52</v>
      </c>
      <c r="AY90" s="2" t="s">
        <v>52</v>
      </c>
    </row>
    <row r="91" spans="1:51" ht="30" customHeight="1" x14ac:dyDescent="0.3">
      <c r="A91" s="8" t="s">
        <v>211</v>
      </c>
      <c r="B91" s="8" t="s">
        <v>52</v>
      </c>
      <c r="C91" s="8" t="s">
        <v>52</v>
      </c>
      <c r="D91" s="9"/>
      <c r="E91" s="13"/>
      <c r="F91" s="14"/>
      <c r="G91" s="13"/>
      <c r="H91" s="14"/>
      <c r="I91" s="13"/>
      <c r="J91" s="14"/>
      <c r="K91" s="13"/>
      <c r="L91" s="14"/>
      <c r="M91" s="8" t="s">
        <v>52</v>
      </c>
      <c r="N91" s="2" t="s">
        <v>71</v>
      </c>
      <c r="O91" s="2" t="s">
        <v>71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 x14ac:dyDescent="0.3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 x14ac:dyDescent="0.3">
      <c r="A93" s="33" t="s">
        <v>357</v>
      </c>
      <c r="B93" s="33"/>
      <c r="C93" s="33"/>
      <c r="D93" s="33"/>
      <c r="E93" s="34"/>
      <c r="F93" s="35"/>
      <c r="G93" s="34"/>
      <c r="H93" s="35"/>
      <c r="I93" s="34"/>
      <c r="J93" s="35"/>
      <c r="K93" s="34"/>
      <c r="L93" s="35"/>
      <c r="M93" s="33"/>
      <c r="N93" s="1" t="s">
        <v>130</v>
      </c>
    </row>
    <row r="94" spans="1:51" ht="30" customHeight="1" x14ac:dyDescent="0.3">
      <c r="A94" s="8" t="s">
        <v>358</v>
      </c>
      <c r="B94" s="8" t="s">
        <v>359</v>
      </c>
      <c r="C94" s="8" t="s">
        <v>80</v>
      </c>
      <c r="D94" s="9"/>
      <c r="E94" s="13"/>
      <c r="F94" s="14"/>
      <c r="G94" s="13"/>
      <c r="H94" s="14"/>
      <c r="I94" s="13"/>
      <c r="J94" s="14"/>
      <c r="K94" s="13"/>
      <c r="L94" s="14"/>
      <c r="M94" s="8"/>
      <c r="N94" s="2" t="s">
        <v>130</v>
      </c>
      <c r="O94" s="2" t="s">
        <v>361</v>
      </c>
      <c r="P94" s="2" t="s">
        <v>63</v>
      </c>
      <c r="Q94" s="2" t="s">
        <v>63</v>
      </c>
      <c r="R94" s="2" t="s">
        <v>62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362</v>
      </c>
      <c r="AX94" s="2" t="s">
        <v>52</v>
      </c>
      <c r="AY94" s="2" t="s">
        <v>52</v>
      </c>
    </row>
    <row r="95" spans="1:51" ht="30" customHeight="1" x14ac:dyDescent="0.3">
      <c r="A95" s="8" t="s">
        <v>363</v>
      </c>
      <c r="B95" s="8" t="s">
        <v>184</v>
      </c>
      <c r="C95" s="8" t="s">
        <v>60</v>
      </c>
      <c r="D95" s="9"/>
      <c r="E95" s="13"/>
      <c r="F95" s="14"/>
      <c r="G95" s="13"/>
      <c r="H95" s="14"/>
      <c r="I95" s="13"/>
      <c r="J95" s="14"/>
      <c r="K95" s="13"/>
      <c r="L95" s="14"/>
      <c r="M95" s="8"/>
      <c r="N95" s="2" t="s">
        <v>130</v>
      </c>
      <c r="O95" s="2" t="s">
        <v>364</v>
      </c>
      <c r="P95" s="2" t="s">
        <v>63</v>
      </c>
      <c r="Q95" s="2" t="s">
        <v>63</v>
      </c>
      <c r="R95" s="2" t="s">
        <v>62</v>
      </c>
      <c r="S95" s="3"/>
      <c r="T95" s="3"/>
      <c r="U95" s="3"/>
      <c r="V95" s="3">
        <v>1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365</v>
      </c>
      <c r="AX95" s="2" t="s">
        <v>52</v>
      </c>
      <c r="AY95" s="2" t="s">
        <v>52</v>
      </c>
    </row>
    <row r="96" spans="1:51" ht="30" customHeight="1" x14ac:dyDescent="0.3">
      <c r="A96" s="8" t="s">
        <v>59</v>
      </c>
      <c r="B96" s="8" t="s">
        <v>184</v>
      </c>
      <c r="C96" s="8" t="s">
        <v>60</v>
      </c>
      <c r="D96" s="9"/>
      <c r="E96" s="13"/>
      <c r="F96" s="14"/>
      <c r="G96" s="13"/>
      <c r="H96" s="14"/>
      <c r="I96" s="13"/>
      <c r="J96" s="14"/>
      <c r="K96" s="13"/>
      <c r="L96" s="14"/>
      <c r="M96" s="8"/>
      <c r="N96" s="2" t="s">
        <v>130</v>
      </c>
      <c r="O96" s="2" t="s">
        <v>187</v>
      </c>
      <c r="P96" s="2" t="s">
        <v>63</v>
      </c>
      <c r="Q96" s="2" t="s">
        <v>63</v>
      </c>
      <c r="R96" s="2" t="s">
        <v>62</v>
      </c>
      <c r="S96" s="3"/>
      <c r="T96" s="3"/>
      <c r="U96" s="3"/>
      <c r="V96" s="3">
        <v>1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366</v>
      </c>
      <c r="AX96" s="2" t="s">
        <v>52</v>
      </c>
      <c r="AY96" s="2" t="s">
        <v>52</v>
      </c>
    </row>
    <row r="97" spans="1:51" ht="30" customHeight="1" x14ac:dyDescent="0.3">
      <c r="A97" s="8" t="s">
        <v>258</v>
      </c>
      <c r="B97" s="8" t="s">
        <v>273</v>
      </c>
      <c r="C97" s="8" t="s">
        <v>180</v>
      </c>
      <c r="D97" s="9"/>
      <c r="E97" s="13"/>
      <c r="F97" s="14"/>
      <c r="G97" s="13"/>
      <c r="H97" s="14"/>
      <c r="I97" s="13"/>
      <c r="J97" s="14"/>
      <c r="K97" s="13"/>
      <c r="L97" s="14"/>
      <c r="M97" s="8"/>
      <c r="N97" s="2" t="s">
        <v>130</v>
      </c>
      <c r="O97" s="2" t="s">
        <v>260</v>
      </c>
      <c r="P97" s="2" t="s">
        <v>63</v>
      </c>
      <c r="Q97" s="2" t="s">
        <v>63</v>
      </c>
      <c r="R97" s="2" t="s">
        <v>63</v>
      </c>
      <c r="S97" s="3">
        <v>1</v>
      </c>
      <c r="T97" s="3">
        <v>2</v>
      </c>
      <c r="U97" s="3">
        <v>0.02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367</v>
      </c>
      <c r="AX97" s="2" t="s">
        <v>52</v>
      </c>
      <c r="AY97" s="2" t="s">
        <v>52</v>
      </c>
    </row>
    <row r="98" spans="1:51" ht="30" customHeight="1" x14ac:dyDescent="0.3">
      <c r="A98" s="8" t="s">
        <v>211</v>
      </c>
      <c r="B98" s="8" t="s">
        <v>52</v>
      </c>
      <c r="C98" s="8" t="s">
        <v>52</v>
      </c>
      <c r="D98" s="9"/>
      <c r="E98" s="13"/>
      <c r="F98" s="14"/>
      <c r="G98" s="13"/>
      <c r="H98" s="14"/>
      <c r="I98" s="13"/>
      <c r="J98" s="14"/>
      <c r="K98" s="13"/>
      <c r="L98" s="14"/>
      <c r="M98" s="8"/>
      <c r="N98" s="2" t="s">
        <v>71</v>
      </c>
      <c r="O98" s="2" t="s">
        <v>71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 x14ac:dyDescent="0.3">
      <c r="A100" s="33" t="s">
        <v>368</v>
      </c>
      <c r="B100" s="33"/>
      <c r="C100" s="33"/>
      <c r="D100" s="33"/>
      <c r="E100" s="34"/>
      <c r="F100" s="35"/>
      <c r="G100" s="34"/>
      <c r="H100" s="35"/>
      <c r="I100" s="34"/>
      <c r="J100" s="35"/>
      <c r="K100" s="34"/>
      <c r="L100" s="35"/>
      <c r="M100" s="33"/>
      <c r="N100" s="1" t="s">
        <v>134</v>
      </c>
    </row>
    <row r="101" spans="1:51" ht="30" customHeight="1" x14ac:dyDescent="0.3">
      <c r="A101" s="8" t="s">
        <v>369</v>
      </c>
      <c r="B101" s="8" t="s">
        <v>370</v>
      </c>
      <c r="C101" s="8" t="s">
        <v>76</v>
      </c>
      <c r="D101" s="9"/>
      <c r="E101" s="13"/>
      <c r="F101" s="14"/>
      <c r="G101" s="13"/>
      <c r="H101" s="14"/>
      <c r="I101" s="13"/>
      <c r="J101" s="14"/>
      <c r="K101" s="13"/>
      <c r="L101" s="14"/>
      <c r="M101" s="8" t="s">
        <v>52</v>
      </c>
      <c r="N101" s="2" t="s">
        <v>134</v>
      </c>
      <c r="O101" s="2" t="s">
        <v>371</v>
      </c>
      <c r="P101" s="2" t="s">
        <v>63</v>
      </c>
      <c r="Q101" s="2" t="s">
        <v>63</v>
      </c>
      <c r="R101" s="2" t="s">
        <v>62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372</v>
      </c>
      <c r="AX101" s="2" t="s">
        <v>52</v>
      </c>
      <c r="AY101" s="2" t="s">
        <v>52</v>
      </c>
    </row>
    <row r="102" spans="1:51" ht="30" customHeight="1" x14ac:dyDescent="0.3">
      <c r="A102" s="8" t="s">
        <v>373</v>
      </c>
      <c r="B102" s="8" t="s">
        <v>184</v>
      </c>
      <c r="C102" s="8" t="s">
        <v>60</v>
      </c>
      <c r="D102" s="9"/>
      <c r="E102" s="13"/>
      <c r="F102" s="14"/>
      <c r="G102" s="13"/>
      <c r="H102" s="14"/>
      <c r="I102" s="13"/>
      <c r="J102" s="14"/>
      <c r="K102" s="13"/>
      <c r="L102" s="14"/>
      <c r="M102" s="8" t="s">
        <v>52</v>
      </c>
      <c r="N102" s="2" t="s">
        <v>134</v>
      </c>
      <c r="O102" s="2" t="s">
        <v>374</v>
      </c>
      <c r="P102" s="2" t="s">
        <v>63</v>
      </c>
      <c r="Q102" s="2" t="s">
        <v>63</v>
      </c>
      <c r="R102" s="2" t="s">
        <v>62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375</v>
      </c>
      <c r="AX102" s="2" t="s">
        <v>52</v>
      </c>
      <c r="AY102" s="2" t="s">
        <v>52</v>
      </c>
    </row>
    <row r="103" spans="1:51" ht="30" customHeight="1" x14ac:dyDescent="0.3">
      <c r="A103" s="8" t="s">
        <v>59</v>
      </c>
      <c r="B103" s="8" t="s">
        <v>184</v>
      </c>
      <c r="C103" s="8" t="s">
        <v>60</v>
      </c>
      <c r="D103" s="9"/>
      <c r="E103" s="13"/>
      <c r="F103" s="14"/>
      <c r="G103" s="13"/>
      <c r="H103" s="14"/>
      <c r="I103" s="13"/>
      <c r="J103" s="14"/>
      <c r="K103" s="13"/>
      <c r="L103" s="14"/>
      <c r="M103" s="8" t="s">
        <v>52</v>
      </c>
      <c r="N103" s="2" t="s">
        <v>134</v>
      </c>
      <c r="O103" s="2" t="s">
        <v>187</v>
      </c>
      <c r="P103" s="2" t="s">
        <v>63</v>
      </c>
      <c r="Q103" s="2" t="s">
        <v>63</v>
      </c>
      <c r="R103" s="2" t="s">
        <v>62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376</v>
      </c>
      <c r="AX103" s="2" t="s">
        <v>52</v>
      </c>
      <c r="AY103" s="2" t="s">
        <v>52</v>
      </c>
    </row>
    <row r="104" spans="1:51" ht="30" customHeight="1" x14ac:dyDescent="0.3">
      <c r="A104" s="8" t="s">
        <v>211</v>
      </c>
      <c r="B104" s="8" t="s">
        <v>52</v>
      </c>
      <c r="C104" s="8" t="s">
        <v>52</v>
      </c>
      <c r="D104" s="9"/>
      <c r="E104" s="13"/>
      <c r="F104" s="14"/>
      <c r="G104" s="13"/>
      <c r="H104" s="14"/>
      <c r="I104" s="13"/>
      <c r="J104" s="14"/>
      <c r="K104" s="13"/>
      <c r="L104" s="14"/>
      <c r="M104" s="8" t="s">
        <v>52</v>
      </c>
      <c r="N104" s="2" t="s">
        <v>71</v>
      </c>
      <c r="O104" s="2" t="s">
        <v>71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</row>
    <row r="105" spans="1:51" ht="30" customHeight="1" x14ac:dyDescent="0.3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1" ht="30" customHeight="1" x14ac:dyDescent="0.3">
      <c r="A106" s="33" t="s">
        <v>377</v>
      </c>
      <c r="B106" s="33"/>
      <c r="C106" s="33"/>
      <c r="D106" s="33"/>
      <c r="E106" s="34"/>
      <c r="F106" s="35"/>
      <c r="G106" s="34"/>
      <c r="H106" s="35"/>
      <c r="I106" s="34"/>
      <c r="J106" s="35"/>
      <c r="K106" s="34"/>
      <c r="L106" s="35"/>
      <c r="M106" s="33"/>
      <c r="N106" s="1" t="s">
        <v>140</v>
      </c>
    </row>
    <row r="107" spans="1:51" ht="30" customHeight="1" x14ac:dyDescent="0.3">
      <c r="A107" s="8" t="s">
        <v>378</v>
      </c>
      <c r="B107" s="8" t="s">
        <v>139</v>
      </c>
      <c r="C107" s="8" t="s">
        <v>76</v>
      </c>
      <c r="D107" s="9"/>
      <c r="E107" s="13"/>
      <c r="F107" s="14"/>
      <c r="G107" s="13"/>
      <c r="H107" s="14"/>
      <c r="I107" s="13"/>
      <c r="J107" s="14"/>
      <c r="K107" s="13"/>
      <c r="L107" s="14"/>
      <c r="M107" s="8" t="s">
        <v>52</v>
      </c>
      <c r="N107" s="2" t="s">
        <v>140</v>
      </c>
      <c r="O107" s="2" t="s">
        <v>379</v>
      </c>
      <c r="P107" s="2" t="s">
        <v>63</v>
      </c>
      <c r="Q107" s="2" t="s">
        <v>63</v>
      </c>
      <c r="R107" s="2" t="s">
        <v>62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380</v>
      </c>
      <c r="AX107" s="2" t="s">
        <v>52</v>
      </c>
      <c r="AY107" s="2" t="s">
        <v>52</v>
      </c>
    </row>
    <row r="108" spans="1:51" ht="30" customHeight="1" x14ac:dyDescent="0.3">
      <c r="A108" s="8" t="s">
        <v>269</v>
      </c>
      <c r="B108" s="8" t="s">
        <v>184</v>
      </c>
      <c r="C108" s="8" t="s">
        <v>60</v>
      </c>
      <c r="D108" s="9"/>
      <c r="E108" s="13"/>
      <c r="F108" s="14"/>
      <c r="G108" s="13"/>
      <c r="H108" s="14"/>
      <c r="I108" s="13"/>
      <c r="J108" s="14"/>
      <c r="K108" s="13"/>
      <c r="L108" s="14"/>
      <c r="M108" s="8" t="s">
        <v>52</v>
      </c>
      <c r="N108" s="2" t="s">
        <v>140</v>
      </c>
      <c r="O108" s="2" t="s">
        <v>270</v>
      </c>
      <c r="P108" s="2" t="s">
        <v>63</v>
      </c>
      <c r="Q108" s="2" t="s">
        <v>63</v>
      </c>
      <c r="R108" s="2" t="s">
        <v>62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381</v>
      </c>
      <c r="AX108" s="2" t="s">
        <v>52</v>
      </c>
      <c r="AY108" s="2" t="s">
        <v>52</v>
      </c>
    </row>
    <row r="109" spans="1:51" ht="30" customHeight="1" x14ac:dyDescent="0.3">
      <c r="A109" s="8" t="s">
        <v>59</v>
      </c>
      <c r="B109" s="8" t="s">
        <v>184</v>
      </c>
      <c r="C109" s="8" t="s">
        <v>60</v>
      </c>
      <c r="D109" s="9"/>
      <c r="E109" s="13"/>
      <c r="F109" s="14"/>
      <c r="G109" s="13"/>
      <c r="H109" s="14"/>
      <c r="I109" s="13"/>
      <c r="J109" s="14"/>
      <c r="K109" s="13"/>
      <c r="L109" s="14"/>
      <c r="M109" s="8" t="s">
        <v>52</v>
      </c>
      <c r="N109" s="2" t="s">
        <v>140</v>
      </c>
      <c r="O109" s="2" t="s">
        <v>187</v>
      </c>
      <c r="P109" s="2" t="s">
        <v>63</v>
      </c>
      <c r="Q109" s="2" t="s">
        <v>63</v>
      </c>
      <c r="R109" s="2" t="s">
        <v>62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382</v>
      </c>
      <c r="AX109" s="2" t="s">
        <v>52</v>
      </c>
      <c r="AY109" s="2" t="s">
        <v>52</v>
      </c>
    </row>
    <row r="110" spans="1:51" ht="30" customHeight="1" x14ac:dyDescent="0.3">
      <c r="A110" s="8" t="s">
        <v>211</v>
      </c>
      <c r="B110" s="8" t="s">
        <v>52</v>
      </c>
      <c r="C110" s="8" t="s">
        <v>52</v>
      </c>
      <c r="D110" s="9"/>
      <c r="E110" s="13"/>
      <c r="F110" s="14"/>
      <c r="G110" s="13"/>
      <c r="H110" s="14"/>
      <c r="I110" s="13"/>
      <c r="J110" s="14"/>
      <c r="K110" s="13"/>
      <c r="L110" s="14"/>
      <c r="M110" s="8" t="s">
        <v>52</v>
      </c>
      <c r="N110" s="2" t="s">
        <v>71</v>
      </c>
      <c r="O110" s="2" t="s">
        <v>71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 x14ac:dyDescent="0.3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1" ht="30" customHeight="1" x14ac:dyDescent="0.3">
      <c r="A112" s="33" t="s">
        <v>383</v>
      </c>
      <c r="B112" s="33"/>
      <c r="C112" s="33"/>
      <c r="D112" s="33"/>
      <c r="E112" s="34"/>
      <c r="F112" s="35"/>
      <c r="G112" s="34"/>
      <c r="H112" s="35"/>
      <c r="I112" s="34"/>
      <c r="J112" s="35"/>
      <c r="K112" s="34"/>
      <c r="L112" s="35"/>
      <c r="M112" s="33"/>
      <c r="N112" s="1" t="s">
        <v>144</v>
      </c>
    </row>
    <row r="113" spans="1:51" ht="30" customHeight="1" x14ac:dyDescent="0.3">
      <c r="A113" s="8" t="s">
        <v>384</v>
      </c>
      <c r="B113" s="8" t="s">
        <v>385</v>
      </c>
      <c r="C113" s="8" t="s">
        <v>76</v>
      </c>
      <c r="D113" s="9"/>
      <c r="E113" s="13"/>
      <c r="F113" s="14"/>
      <c r="G113" s="13"/>
      <c r="H113" s="14"/>
      <c r="I113" s="13"/>
      <c r="J113" s="14"/>
      <c r="K113" s="13"/>
      <c r="L113" s="14"/>
      <c r="M113" s="8" t="s">
        <v>52</v>
      </c>
      <c r="N113" s="2" t="s">
        <v>144</v>
      </c>
      <c r="O113" s="2" t="s">
        <v>386</v>
      </c>
      <c r="P113" s="2" t="s">
        <v>62</v>
      </c>
      <c r="Q113" s="2" t="s">
        <v>63</v>
      </c>
      <c r="R113" s="2" t="s">
        <v>63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387</v>
      </c>
      <c r="AX113" s="2" t="s">
        <v>52</v>
      </c>
      <c r="AY113" s="2" t="s">
        <v>52</v>
      </c>
    </row>
    <row r="114" spans="1:51" ht="30" customHeight="1" x14ac:dyDescent="0.3">
      <c r="A114" s="8" t="s">
        <v>388</v>
      </c>
      <c r="B114" s="8" t="s">
        <v>143</v>
      </c>
      <c r="C114" s="8" t="s">
        <v>76</v>
      </c>
      <c r="D114" s="9"/>
      <c r="E114" s="13"/>
      <c r="F114" s="14"/>
      <c r="G114" s="13"/>
      <c r="H114" s="14"/>
      <c r="I114" s="13"/>
      <c r="J114" s="14"/>
      <c r="K114" s="13"/>
      <c r="L114" s="14"/>
      <c r="M114" s="8" t="s">
        <v>52</v>
      </c>
      <c r="N114" s="2" t="s">
        <v>144</v>
      </c>
      <c r="O114" s="2" t="s">
        <v>389</v>
      </c>
      <c r="P114" s="2" t="s">
        <v>63</v>
      </c>
      <c r="Q114" s="2" t="s">
        <v>63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390</v>
      </c>
      <c r="AX114" s="2" t="s">
        <v>52</v>
      </c>
      <c r="AY114" s="2" t="s">
        <v>52</v>
      </c>
    </row>
    <row r="115" spans="1:51" ht="30" customHeight="1" x14ac:dyDescent="0.3">
      <c r="A115" s="8" t="s">
        <v>211</v>
      </c>
      <c r="B115" s="8" t="s">
        <v>52</v>
      </c>
      <c r="C115" s="8" t="s">
        <v>52</v>
      </c>
      <c r="D115" s="9"/>
      <c r="E115" s="13"/>
      <c r="F115" s="14"/>
      <c r="G115" s="13"/>
      <c r="H115" s="14"/>
      <c r="I115" s="13"/>
      <c r="J115" s="14"/>
      <c r="K115" s="13"/>
      <c r="L115" s="14"/>
      <c r="M115" s="8" t="s">
        <v>52</v>
      </c>
      <c r="N115" s="2" t="s">
        <v>71</v>
      </c>
      <c r="O115" s="2" t="s">
        <v>71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30" customHeight="1" x14ac:dyDescent="0.3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1" ht="30" customHeight="1" x14ac:dyDescent="0.3">
      <c r="A117" s="33" t="s">
        <v>391</v>
      </c>
      <c r="B117" s="33"/>
      <c r="C117" s="33"/>
      <c r="D117" s="33"/>
      <c r="E117" s="34"/>
      <c r="F117" s="35"/>
      <c r="G117" s="34"/>
      <c r="H117" s="35"/>
      <c r="I117" s="34"/>
      <c r="J117" s="35"/>
      <c r="K117" s="34"/>
      <c r="L117" s="35"/>
      <c r="M117" s="33"/>
      <c r="N117" s="1" t="s">
        <v>148</v>
      </c>
    </row>
    <row r="118" spans="1:51" ht="30" customHeight="1" x14ac:dyDescent="0.3">
      <c r="A118" s="8" t="s">
        <v>269</v>
      </c>
      <c r="B118" s="8" t="s">
        <v>184</v>
      </c>
      <c r="C118" s="8" t="s">
        <v>60</v>
      </c>
      <c r="D118" s="9"/>
      <c r="E118" s="13"/>
      <c r="F118" s="14"/>
      <c r="G118" s="13"/>
      <c r="H118" s="14"/>
      <c r="I118" s="13"/>
      <c r="J118" s="14"/>
      <c r="K118" s="13"/>
      <c r="L118" s="14"/>
      <c r="M118" s="8" t="s">
        <v>52</v>
      </c>
      <c r="N118" s="2" t="s">
        <v>148</v>
      </c>
      <c r="O118" s="2" t="s">
        <v>270</v>
      </c>
      <c r="P118" s="2" t="s">
        <v>63</v>
      </c>
      <c r="Q118" s="2" t="s">
        <v>63</v>
      </c>
      <c r="R118" s="2" t="s">
        <v>62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392</v>
      </c>
      <c r="AX118" s="2" t="s">
        <v>52</v>
      </c>
      <c r="AY118" s="2" t="s">
        <v>52</v>
      </c>
    </row>
    <row r="119" spans="1:51" ht="30" customHeight="1" x14ac:dyDescent="0.3">
      <c r="A119" s="8" t="s">
        <v>59</v>
      </c>
      <c r="B119" s="8" t="s">
        <v>184</v>
      </c>
      <c r="C119" s="8" t="s">
        <v>60</v>
      </c>
      <c r="D119" s="9"/>
      <c r="E119" s="13"/>
      <c r="F119" s="14"/>
      <c r="G119" s="13"/>
      <c r="H119" s="14"/>
      <c r="I119" s="13"/>
      <c r="J119" s="14"/>
      <c r="K119" s="13"/>
      <c r="L119" s="14"/>
      <c r="M119" s="8" t="s">
        <v>52</v>
      </c>
      <c r="N119" s="2" t="s">
        <v>148</v>
      </c>
      <c r="O119" s="2" t="s">
        <v>187</v>
      </c>
      <c r="P119" s="2" t="s">
        <v>63</v>
      </c>
      <c r="Q119" s="2" t="s">
        <v>63</v>
      </c>
      <c r="R119" s="2" t="s">
        <v>62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393</v>
      </c>
      <c r="AX119" s="2" t="s">
        <v>52</v>
      </c>
      <c r="AY119" s="2" t="s">
        <v>52</v>
      </c>
    </row>
    <row r="120" spans="1:51" ht="30" customHeight="1" x14ac:dyDescent="0.3">
      <c r="A120" s="8" t="s">
        <v>388</v>
      </c>
      <c r="B120" s="8" t="s">
        <v>147</v>
      </c>
      <c r="C120" s="8" t="s">
        <v>76</v>
      </c>
      <c r="D120" s="9"/>
      <c r="E120" s="13"/>
      <c r="F120" s="14"/>
      <c r="G120" s="13"/>
      <c r="H120" s="14"/>
      <c r="I120" s="13"/>
      <c r="J120" s="14"/>
      <c r="K120" s="13"/>
      <c r="L120" s="14"/>
      <c r="M120" s="8" t="s">
        <v>52</v>
      </c>
      <c r="N120" s="2" t="s">
        <v>148</v>
      </c>
      <c r="O120" s="2" t="s">
        <v>394</v>
      </c>
      <c r="P120" s="2" t="s">
        <v>63</v>
      </c>
      <c r="Q120" s="2" t="s">
        <v>63</v>
      </c>
      <c r="R120" s="2" t="s">
        <v>62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395</v>
      </c>
      <c r="AX120" s="2" t="s">
        <v>52</v>
      </c>
      <c r="AY120" s="2" t="s">
        <v>52</v>
      </c>
    </row>
    <row r="121" spans="1:51" ht="30" customHeight="1" x14ac:dyDescent="0.3">
      <c r="A121" s="8" t="s">
        <v>211</v>
      </c>
      <c r="B121" s="8" t="s">
        <v>52</v>
      </c>
      <c r="C121" s="8" t="s">
        <v>52</v>
      </c>
      <c r="D121" s="9"/>
      <c r="E121" s="13"/>
      <c r="F121" s="14"/>
      <c r="G121" s="13"/>
      <c r="H121" s="14"/>
      <c r="I121" s="13"/>
      <c r="J121" s="14"/>
      <c r="K121" s="13"/>
      <c r="L121" s="14"/>
      <c r="M121" s="8" t="s">
        <v>52</v>
      </c>
      <c r="N121" s="2" t="s">
        <v>71</v>
      </c>
      <c r="O121" s="2" t="s">
        <v>71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</row>
    <row r="122" spans="1:51" ht="30" customHeight="1" x14ac:dyDescent="0.3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1" ht="30" customHeight="1" x14ac:dyDescent="0.3">
      <c r="A123" s="33" t="s">
        <v>396</v>
      </c>
      <c r="B123" s="33"/>
      <c r="C123" s="33"/>
      <c r="D123" s="33"/>
      <c r="E123" s="34"/>
      <c r="F123" s="35"/>
      <c r="G123" s="34"/>
      <c r="H123" s="35"/>
      <c r="I123" s="34"/>
      <c r="J123" s="35"/>
      <c r="K123" s="34"/>
      <c r="L123" s="35"/>
      <c r="M123" s="33"/>
      <c r="N123" s="1" t="s">
        <v>243</v>
      </c>
    </row>
    <row r="124" spans="1:51" ht="30" customHeight="1" x14ac:dyDescent="0.3">
      <c r="A124" s="8" t="s">
        <v>397</v>
      </c>
      <c r="B124" s="8" t="s">
        <v>184</v>
      </c>
      <c r="C124" s="8" t="s">
        <v>60</v>
      </c>
      <c r="D124" s="9"/>
      <c r="E124" s="13"/>
      <c r="F124" s="14"/>
      <c r="G124" s="13"/>
      <c r="H124" s="14"/>
      <c r="I124" s="13"/>
      <c r="J124" s="14"/>
      <c r="K124" s="13"/>
      <c r="L124" s="14"/>
      <c r="M124" s="8" t="s">
        <v>52</v>
      </c>
      <c r="N124" s="2" t="s">
        <v>243</v>
      </c>
      <c r="O124" s="2" t="s">
        <v>398</v>
      </c>
      <c r="P124" s="2" t="s">
        <v>63</v>
      </c>
      <c r="Q124" s="2" t="s">
        <v>63</v>
      </c>
      <c r="R124" s="2" t="s">
        <v>62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399</v>
      </c>
      <c r="AX124" s="2" t="s">
        <v>52</v>
      </c>
      <c r="AY124" s="2" t="s">
        <v>52</v>
      </c>
    </row>
    <row r="125" spans="1:51" ht="30" customHeight="1" x14ac:dyDescent="0.3">
      <c r="A125" s="8" t="s">
        <v>59</v>
      </c>
      <c r="B125" s="8" t="s">
        <v>184</v>
      </c>
      <c r="C125" s="8" t="s">
        <v>60</v>
      </c>
      <c r="D125" s="9"/>
      <c r="E125" s="13"/>
      <c r="F125" s="14"/>
      <c r="G125" s="13"/>
      <c r="H125" s="14"/>
      <c r="I125" s="13"/>
      <c r="J125" s="14"/>
      <c r="K125" s="13"/>
      <c r="L125" s="14"/>
      <c r="M125" s="8" t="s">
        <v>52</v>
      </c>
      <c r="N125" s="2" t="s">
        <v>243</v>
      </c>
      <c r="O125" s="2" t="s">
        <v>187</v>
      </c>
      <c r="P125" s="2" t="s">
        <v>63</v>
      </c>
      <c r="Q125" s="2" t="s">
        <v>63</v>
      </c>
      <c r="R125" s="2" t="s">
        <v>62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400</v>
      </c>
      <c r="AX125" s="2" t="s">
        <v>52</v>
      </c>
      <c r="AY125" s="2" t="s">
        <v>52</v>
      </c>
    </row>
    <row r="126" spans="1:51" ht="30" customHeight="1" x14ac:dyDescent="0.3">
      <c r="A126" s="8" t="s">
        <v>211</v>
      </c>
      <c r="B126" s="8" t="s">
        <v>52</v>
      </c>
      <c r="C126" s="8" t="s">
        <v>52</v>
      </c>
      <c r="D126" s="9"/>
      <c r="E126" s="13"/>
      <c r="F126" s="14"/>
      <c r="G126" s="13"/>
      <c r="H126" s="14"/>
      <c r="I126" s="13"/>
      <c r="J126" s="14"/>
      <c r="K126" s="13"/>
      <c r="L126" s="14"/>
      <c r="M126" s="8" t="s">
        <v>52</v>
      </c>
      <c r="N126" s="2" t="s">
        <v>71</v>
      </c>
      <c r="O126" s="2" t="s">
        <v>71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30" customHeight="1" x14ac:dyDescent="0.3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30" customHeight="1" x14ac:dyDescent="0.3">
      <c r="A128" s="33" t="s">
        <v>401</v>
      </c>
      <c r="B128" s="33"/>
      <c r="C128" s="33"/>
      <c r="D128" s="33"/>
      <c r="E128" s="34"/>
      <c r="F128" s="35"/>
      <c r="G128" s="34"/>
      <c r="H128" s="35"/>
      <c r="I128" s="34"/>
      <c r="J128" s="35"/>
      <c r="K128" s="34"/>
      <c r="L128" s="35"/>
      <c r="M128" s="33"/>
      <c r="N128" s="1" t="s">
        <v>248</v>
      </c>
    </row>
    <row r="129" spans="1:51" ht="30" customHeight="1" x14ac:dyDescent="0.3">
      <c r="A129" s="8" t="s">
        <v>255</v>
      </c>
      <c r="B129" s="8" t="s">
        <v>184</v>
      </c>
      <c r="C129" s="8" t="s">
        <v>60</v>
      </c>
      <c r="D129" s="9"/>
      <c r="E129" s="13"/>
      <c r="F129" s="14"/>
      <c r="G129" s="13"/>
      <c r="H129" s="14"/>
      <c r="I129" s="13"/>
      <c r="J129" s="14"/>
      <c r="K129" s="13"/>
      <c r="L129" s="14"/>
      <c r="M129" s="8" t="s">
        <v>52</v>
      </c>
      <c r="N129" s="2" t="s">
        <v>248</v>
      </c>
      <c r="O129" s="2" t="s">
        <v>256</v>
      </c>
      <c r="P129" s="2" t="s">
        <v>63</v>
      </c>
      <c r="Q129" s="2" t="s">
        <v>63</v>
      </c>
      <c r="R129" s="2" t="s">
        <v>62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402</v>
      </c>
      <c r="AX129" s="2" t="s">
        <v>52</v>
      </c>
      <c r="AY129" s="2" t="s">
        <v>52</v>
      </c>
    </row>
    <row r="130" spans="1:51" ht="30" customHeight="1" x14ac:dyDescent="0.3">
      <c r="A130" s="8" t="s">
        <v>59</v>
      </c>
      <c r="B130" s="8" t="s">
        <v>184</v>
      </c>
      <c r="C130" s="8" t="s">
        <v>60</v>
      </c>
      <c r="D130" s="9"/>
      <c r="E130" s="13"/>
      <c r="F130" s="14"/>
      <c r="G130" s="13"/>
      <c r="H130" s="14"/>
      <c r="I130" s="13"/>
      <c r="J130" s="14"/>
      <c r="K130" s="13"/>
      <c r="L130" s="14"/>
      <c r="M130" s="8" t="s">
        <v>52</v>
      </c>
      <c r="N130" s="2" t="s">
        <v>248</v>
      </c>
      <c r="O130" s="2" t="s">
        <v>187</v>
      </c>
      <c r="P130" s="2" t="s">
        <v>63</v>
      </c>
      <c r="Q130" s="2" t="s">
        <v>63</v>
      </c>
      <c r="R130" s="2" t="s">
        <v>62</v>
      </c>
      <c r="S130" s="3"/>
      <c r="T130" s="3"/>
      <c r="U130" s="3"/>
      <c r="V130" s="3">
        <v>1</v>
      </c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403</v>
      </c>
      <c r="AX130" s="2" t="s">
        <v>52</v>
      </c>
      <c r="AY130" s="2" t="s">
        <v>52</v>
      </c>
    </row>
    <row r="131" spans="1:51" ht="30" customHeight="1" x14ac:dyDescent="0.3">
      <c r="A131" s="8" t="s">
        <v>258</v>
      </c>
      <c r="B131" s="8" t="s">
        <v>404</v>
      </c>
      <c r="C131" s="8" t="s">
        <v>180</v>
      </c>
      <c r="D131" s="9"/>
      <c r="E131" s="13"/>
      <c r="F131" s="14"/>
      <c r="G131" s="13"/>
      <c r="H131" s="14"/>
      <c r="I131" s="13"/>
      <c r="J131" s="14"/>
      <c r="K131" s="13"/>
      <c r="L131" s="14"/>
      <c r="M131" s="8" t="s">
        <v>52</v>
      </c>
      <c r="N131" s="2" t="s">
        <v>248</v>
      </c>
      <c r="O131" s="2" t="s">
        <v>260</v>
      </c>
      <c r="P131" s="2" t="s">
        <v>63</v>
      </c>
      <c r="Q131" s="2" t="s">
        <v>63</v>
      </c>
      <c r="R131" s="2" t="s">
        <v>63</v>
      </c>
      <c r="S131" s="3">
        <v>1</v>
      </c>
      <c r="T131" s="3">
        <v>2</v>
      </c>
      <c r="U131" s="3">
        <v>0.03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405</v>
      </c>
      <c r="AX131" s="2" t="s">
        <v>52</v>
      </c>
      <c r="AY131" s="2" t="s">
        <v>52</v>
      </c>
    </row>
    <row r="132" spans="1:51" ht="30" customHeight="1" x14ac:dyDescent="0.3">
      <c r="A132" s="8" t="s">
        <v>406</v>
      </c>
      <c r="B132" s="8" t="s">
        <v>407</v>
      </c>
      <c r="C132" s="8" t="s">
        <v>80</v>
      </c>
      <c r="D132" s="9"/>
      <c r="E132" s="13"/>
      <c r="F132" s="14"/>
      <c r="G132" s="13"/>
      <c r="H132" s="14"/>
      <c r="I132" s="13"/>
      <c r="J132" s="14"/>
      <c r="K132" s="13"/>
      <c r="L132" s="14"/>
      <c r="M132" s="8" t="s">
        <v>52</v>
      </c>
      <c r="N132" s="2" t="s">
        <v>248</v>
      </c>
      <c r="O132" s="2" t="s">
        <v>408</v>
      </c>
      <c r="P132" s="2" t="s">
        <v>63</v>
      </c>
      <c r="Q132" s="2" t="s">
        <v>63</v>
      </c>
      <c r="R132" s="2" t="s">
        <v>62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409</v>
      </c>
      <c r="AX132" s="2" t="s">
        <v>52</v>
      </c>
      <c r="AY132" s="2" t="s">
        <v>52</v>
      </c>
    </row>
    <row r="133" spans="1:51" ht="30" customHeight="1" x14ac:dyDescent="0.3">
      <c r="A133" s="8" t="s">
        <v>410</v>
      </c>
      <c r="B133" s="8" t="s">
        <v>411</v>
      </c>
      <c r="C133" s="8" t="s">
        <v>80</v>
      </c>
      <c r="D133" s="9"/>
      <c r="E133" s="13"/>
      <c r="F133" s="14"/>
      <c r="G133" s="13"/>
      <c r="H133" s="14"/>
      <c r="I133" s="13"/>
      <c r="J133" s="14"/>
      <c r="K133" s="13"/>
      <c r="L133" s="14"/>
      <c r="M133" s="8" t="s">
        <v>52</v>
      </c>
      <c r="N133" s="2" t="s">
        <v>248</v>
      </c>
      <c r="O133" s="2" t="s">
        <v>412</v>
      </c>
      <c r="P133" s="2" t="s">
        <v>63</v>
      </c>
      <c r="Q133" s="2" t="s">
        <v>63</v>
      </c>
      <c r="R133" s="2" t="s">
        <v>62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413</v>
      </c>
      <c r="AX133" s="2" t="s">
        <v>52</v>
      </c>
      <c r="AY133" s="2" t="s">
        <v>52</v>
      </c>
    </row>
    <row r="134" spans="1:51" ht="30" customHeight="1" x14ac:dyDescent="0.3">
      <c r="A134" s="8" t="s">
        <v>414</v>
      </c>
      <c r="B134" s="8" t="s">
        <v>415</v>
      </c>
      <c r="C134" s="8" t="s">
        <v>80</v>
      </c>
      <c r="D134" s="9"/>
      <c r="E134" s="13"/>
      <c r="F134" s="14"/>
      <c r="G134" s="13"/>
      <c r="H134" s="14"/>
      <c r="I134" s="13"/>
      <c r="J134" s="14"/>
      <c r="K134" s="13"/>
      <c r="L134" s="14"/>
      <c r="M134" s="8" t="s">
        <v>52</v>
      </c>
      <c r="N134" s="2" t="s">
        <v>248</v>
      </c>
      <c r="O134" s="2" t="s">
        <v>416</v>
      </c>
      <c r="P134" s="2" t="s">
        <v>63</v>
      </c>
      <c r="Q134" s="2" t="s">
        <v>63</v>
      </c>
      <c r="R134" s="2" t="s">
        <v>62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417</v>
      </c>
      <c r="AX134" s="2" t="s">
        <v>52</v>
      </c>
      <c r="AY134" s="2" t="s">
        <v>52</v>
      </c>
    </row>
    <row r="135" spans="1:51" ht="30" customHeight="1" x14ac:dyDescent="0.3">
      <c r="A135" s="8" t="s">
        <v>418</v>
      </c>
      <c r="B135" s="8" t="s">
        <v>419</v>
      </c>
      <c r="C135" s="8" t="s">
        <v>121</v>
      </c>
      <c r="D135" s="9"/>
      <c r="E135" s="13"/>
      <c r="F135" s="14"/>
      <c r="G135" s="13"/>
      <c r="H135" s="14"/>
      <c r="I135" s="13"/>
      <c r="J135" s="14"/>
      <c r="K135" s="13"/>
      <c r="L135" s="14"/>
      <c r="M135" s="8" t="s">
        <v>52</v>
      </c>
      <c r="N135" s="2" t="s">
        <v>248</v>
      </c>
      <c r="O135" s="2" t="s">
        <v>420</v>
      </c>
      <c r="P135" s="2" t="s">
        <v>63</v>
      </c>
      <c r="Q135" s="2" t="s">
        <v>63</v>
      </c>
      <c r="R135" s="2" t="s">
        <v>62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421</v>
      </c>
      <c r="AX135" s="2" t="s">
        <v>52</v>
      </c>
      <c r="AY135" s="2" t="s">
        <v>52</v>
      </c>
    </row>
    <row r="136" spans="1:51" ht="30" customHeight="1" x14ac:dyDescent="0.3">
      <c r="A136" s="8" t="s">
        <v>422</v>
      </c>
      <c r="B136" s="8" t="s">
        <v>423</v>
      </c>
      <c r="C136" s="8" t="s">
        <v>424</v>
      </c>
      <c r="D136" s="9"/>
      <c r="E136" s="13"/>
      <c r="F136" s="14"/>
      <c r="G136" s="13"/>
      <c r="H136" s="14"/>
      <c r="I136" s="13"/>
      <c r="J136" s="14"/>
      <c r="K136" s="13"/>
      <c r="L136" s="14"/>
      <c r="M136" s="8" t="s">
        <v>52</v>
      </c>
      <c r="N136" s="2" t="s">
        <v>248</v>
      </c>
      <c r="O136" s="2" t="s">
        <v>425</v>
      </c>
      <c r="P136" s="2" t="s">
        <v>63</v>
      </c>
      <c r="Q136" s="2" t="s">
        <v>63</v>
      </c>
      <c r="R136" s="2" t="s">
        <v>62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426</v>
      </c>
      <c r="AX136" s="2" t="s">
        <v>52</v>
      </c>
      <c r="AY136" s="2" t="s">
        <v>52</v>
      </c>
    </row>
    <row r="137" spans="1:51" ht="30" customHeight="1" x14ac:dyDescent="0.3">
      <c r="A137" s="8" t="s">
        <v>427</v>
      </c>
      <c r="B137" s="8" t="s">
        <v>428</v>
      </c>
      <c r="C137" s="8" t="s">
        <v>121</v>
      </c>
      <c r="D137" s="9"/>
      <c r="E137" s="13"/>
      <c r="F137" s="14"/>
      <c r="G137" s="13"/>
      <c r="H137" s="14"/>
      <c r="I137" s="13"/>
      <c r="J137" s="14"/>
      <c r="K137" s="13"/>
      <c r="L137" s="14"/>
      <c r="M137" s="8" t="s">
        <v>52</v>
      </c>
      <c r="N137" s="2" t="s">
        <v>248</v>
      </c>
      <c r="O137" s="2" t="s">
        <v>429</v>
      </c>
      <c r="P137" s="2" t="s">
        <v>63</v>
      </c>
      <c r="Q137" s="2" t="s">
        <v>63</v>
      </c>
      <c r="R137" s="2" t="s">
        <v>62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430</v>
      </c>
      <c r="AX137" s="2" t="s">
        <v>52</v>
      </c>
      <c r="AY137" s="2" t="s">
        <v>52</v>
      </c>
    </row>
    <row r="138" spans="1:51" ht="30" customHeight="1" x14ac:dyDescent="0.3">
      <c r="A138" s="8" t="s">
        <v>427</v>
      </c>
      <c r="B138" s="8" t="s">
        <v>431</v>
      </c>
      <c r="C138" s="8" t="s">
        <v>121</v>
      </c>
      <c r="D138" s="9"/>
      <c r="E138" s="13"/>
      <c r="F138" s="14"/>
      <c r="G138" s="13"/>
      <c r="H138" s="14"/>
      <c r="I138" s="13"/>
      <c r="J138" s="14"/>
      <c r="K138" s="13"/>
      <c r="L138" s="14"/>
      <c r="M138" s="8" t="s">
        <v>52</v>
      </c>
      <c r="N138" s="2" t="s">
        <v>248</v>
      </c>
      <c r="O138" s="2" t="s">
        <v>432</v>
      </c>
      <c r="P138" s="2" t="s">
        <v>63</v>
      </c>
      <c r="Q138" s="2" t="s">
        <v>63</v>
      </c>
      <c r="R138" s="2" t="s">
        <v>62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433</v>
      </c>
      <c r="AX138" s="2" t="s">
        <v>52</v>
      </c>
      <c r="AY138" s="2" t="s">
        <v>52</v>
      </c>
    </row>
    <row r="139" spans="1:51" ht="30" customHeight="1" x14ac:dyDescent="0.3">
      <c r="A139" s="8" t="s">
        <v>211</v>
      </c>
      <c r="B139" s="8" t="s">
        <v>52</v>
      </c>
      <c r="C139" s="8" t="s">
        <v>52</v>
      </c>
      <c r="D139" s="9"/>
      <c r="E139" s="13"/>
      <c r="F139" s="14"/>
      <c r="G139" s="13"/>
      <c r="H139" s="14"/>
      <c r="I139" s="13"/>
      <c r="J139" s="14"/>
      <c r="K139" s="13"/>
      <c r="L139" s="14"/>
      <c r="M139" s="8" t="s">
        <v>52</v>
      </c>
      <c r="N139" s="2" t="s">
        <v>71</v>
      </c>
      <c r="O139" s="2" t="s">
        <v>71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 x14ac:dyDescent="0.3">
      <c r="A141" s="33" t="s">
        <v>434</v>
      </c>
      <c r="B141" s="33"/>
      <c r="C141" s="33"/>
      <c r="D141" s="33"/>
      <c r="E141" s="34"/>
      <c r="F141" s="35"/>
      <c r="G141" s="34"/>
      <c r="H141" s="35"/>
      <c r="I141" s="34"/>
      <c r="J141" s="35"/>
      <c r="K141" s="34"/>
      <c r="L141" s="35"/>
      <c r="M141" s="33"/>
      <c r="N141" s="1" t="s">
        <v>252</v>
      </c>
    </row>
    <row r="142" spans="1:51" ht="30" customHeight="1" x14ac:dyDescent="0.3">
      <c r="A142" s="8" t="s">
        <v>435</v>
      </c>
      <c r="B142" s="8" t="s">
        <v>436</v>
      </c>
      <c r="C142" s="8" t="s">
        <v>76</v>
      </c>
      <c r="D142" s="9"/>
      <c r="E142" s="13"/>
      <c r="F142" s="14"/>
      <c r="G142" s="13"/>
      <c r="H142" s="14"/>
      <c r="I142" s="13"/>
      <c r="J142" s="14"/>
      <c r="K142" s="13"/>
      <c r="L142" s="14"/>
      <c r="M142" s="8" t="s">
        <v>52</v>
      </c>
      <c r="N142" s="2" t="s">
        <v>252</v>
      </c>
      <c r="O142" s="2" t="s">
        <v>437</v>
      </c>
      <c r="P142" s="2" t="s">
        <v>63</v>
      </c>
      <c r="Q142" s="2" t="s">
        <v>63</v>
      </c>
      <c r="R142" s="2" t="s">
        <v>62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438</v>
      </c>
      <c r="AX142" s="2" t="s">
        <v>52</v>
      </c>
      <c r="AY142" s="2" t="s">
        <v>52</v>
      </c>
    </row>
    <row r="143" spans="1:51" ht="30" customHeight="1" x14ac:dyDescent="0.3">
      <c r="A143" s="8" t="s">
        <v>439</v>
      </c>
      <c r="B143" s="8" t="s">
        <v>440</v>
      </c>
      <c r="C143" s="8" t="s">
        <v>76</v>
      </c>
      <c r="D143" s="9"/>
      <c r="E143" s="13"/>
      <c r="F143" s="14"/>
      <c r="G143" s="13"/>
      <c r="H143" s="14"/>
      <c r="I143" s="13"/>
      <c r="J143" s="14"/>
      <c r="K143" s="13"/>
      <c r="L143" s="14"/>
      <c r="M143" s="8" t="s">
        <v>52</v>
      </c>
      <c r="N143" s="2" t="s">
        <v>252</v>
      </c>
      <c r="O143" s="2" t="s">
        <v>441</v>
      </c>
      <c r="P143" s="2" t="s">
        <v>62</v>
      </c>
      <c r="Q143" s="2" t="s">
        <v>63</v>
      </c>
      <c r="R143" s="2" t="s">
        <v>63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442</v>
      </c>
      <c r="AX143" s="2" t="s">
        <v>52</v>
      </c>
      <c r="AY143" s="2" t="s">
        <v>52</v>
      </c>
    </row>
    <row r="144" spans="1:51" ht="30" customHeight="1" x14ac:dyDescent="0.3">
      <c r="A144" s="8" t="s">
        <v>211</v>
      </c>
      <c r="B144" s="8" t="s">
        <v>52</v>
      </c>
      <c r="C144" s="8" t="s">
        <v>52</v>
      </c>
      <c r="D144" s="9"/>
      <c r="E144" s="13"/>
      <c r="F144" s="14"/>
      <c r="G144" s="13"/>
      <c r="H144" s="14"/>
      <c r="I144" s="13"/>
      <c r="J144" s="14"/>
      <c r="K144" s="13"/>
      <c r="L144" s="14"/>
      <c r="M144" s="8" t="s">
        <v>52</v>
      </c>
      <c r="N144" s="2" t="s">
        <v>71</v>
      </c>
      <c r="O144" s="2" t="s">
        <v>71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 x14ac:dyDescent="0.3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 x14ac:dyDescent="0.3">
      <c r="A146" s="33" t="s">
        <v>443</v>
      </c>
      <c r="B146" s="33"/>
      <c r="C146" s="33"/>
      <c r="D146" s="33"/>
      <c r="E146" s="34"/>
      <c r="F146" s="35"/>
      <c r="G146" s="34"/>
      <c r="H146" s="35"/>
      <c r="I146" s="34"/>
      <c r="J146" s="35"/>
      <c r="K146" s="34"/>
      <c r="L146" s="35"/>
      <c r="M146" s="33"/>
      <c r="N146" s="1" t="s">
        <v>441</v>
      </c>
    </row>
    <row r="147" spans="1:51" ht="30" customHeight="1" x14ac:dyDescent="0.3">
      <c r="A147" s="8" t="s">
        <v>269</v>
      </c>
      <c r="B147" s="8" t="s">
        <v>184</v>
      </c>
      <c r="C147" s="8" t="s">
        <v>60</v>
      </c>
      <c r="D147" s="9"/>
      <c r="E147" s="13"/>
      <c r="F147" s="14"/>
      <c r="G147" s="13"/>
      <c r="H147" s="14"/>
      <c r="I147" s="13"/>
      <c r="J147" s="14"/>
      <c r="K147" s="13"/>
      <c r="L147" s="14"/>
      <c r="M147" s="8" t="s">
        <v>52</v>
      </c>
      <c r="N147" s="2" t="s">
        <v>441</v>
      </c>
      <c r="O147" s="2" t="s">
        <v>270</v>
      </c>
      <c r="P147" s="2" t="s">
        <v>63</v>
      </c>
      <c r="Q147" s="2" t="s">
        <v>63</v>
      </c>
      <c r="R147" s="2" t="s">
        <v>62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444</v>
      </c>
      <c r="AX147" s="2" t="s">
        <v>52</v>
      </c>
      <c r="AY147" s="2" t="s">
        <v>52</v>
      </c>
    </row>
    <row r="148" spans="1:51" ht="30" customHeight="1" x14ac:dyDescent="0.3">
      <c r="A148" s="8" t="s">
        <v>59</v>
      </c>
      <c r="B148" s="8" t="s">
        <v>184</v>
      </c>
      <c r="C148" s="8" t="s">
        <v>60</v>
      </c>
      <c r="D148" s="9"/>
      <c r="E148" s="13"/>
      <c r="F148" s="14"/>
      <c r="G148" s="13"/>
      <c r="H148" s="14"/>
      <c r="I148" s="13"/>
      <c r="J148" s="14"/>
      <c r="K148" s="13"/>
      <c r="L148" s="14"/>
      <c r="M148" s="8" t="s">
        <v>52</v>
      </c>
      <c r="N148" s="2" t="s">
        <v>441</v>
      </c>
      <c r="O148" s="2" t="s">
        <v>187</v>
      </c>
      <c r="P148" s="2" t="s">
        <v>63</v>
      </c>
      <c r="Q148" s="2" t="s">
        <v>63</v>
      </c>
      <c r="R148" s="2" t="s">
        <v>62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445</v>
      </c>
      <c r="AX148" s="2" t="s">
        <v>52</v>
      </c>
      <c r="AY148" s="2" t="s">
        <v>52</v>
      </c>
    </row>
    <row r="149" spans="1:51" ht="30" customHeight="1" x14ac:dyDescent="0.3">
      <c r="A149" s="8" t="s">
        <v>258</v>
      </c>
      <c r="B149" s="8" t="s">
        <v>273</v>
      </c>
      <c r="C149" s="8" t="s">
        <v>180</v>
      </c>
      <c r="D149" s="9"/>
      <c r="E149" s="13"/>
      <c r="F149" s="14"/>
      <c r="G149" s="13"/>
      <c r="H149" s="14"/>
      <c r="I149" s="13"/>
      <c r="J149" s="14"/>
      <c r="K149" s="13"/>
      <c r="L149" s="14"/>
      <c r="M149" s="8" t="s">
        <v>52</v>
      </c>
      <c r="N149" s="2" t="s">
        <v>441</v>
      </c>
      <c r="O149" s="2" t="s">
        <v>260</v>
      </c>
      <c r="P149" s="2" t="s">
        <v>63</v>
      </c>
      <c r="Q149" s="2" t="s">
        <v>63</v>
      </c>
      <c r="R149" s="2" t="s">
        <v>63</v>
      </c>
      <c r="S149" s="3">
        <v>1</v>
      </c>
      <c r="T149" s="3">
        <v>2</v>
      </c>
      <c r="U149" s="3">
        <v>0.02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446</v>
      </c>
      <c r="AX149" s="2" t="s">
        <v>52</v>
      </c>
      <c r="AY149" s="2" t="s">
        <v>52</v>
      </c>
    </row>
    <row r="150" spans="1:51" ht="30" customHeight="1" x14ac:dyDescent="0.3">
      <c r="A150" s="8" t="s">
        <v>211</v>
      </c>
      <c r="B150" s="8" t="s">
        <v>52</v>
      </c>
      <c r="C150" s="8" t="s">
        <v>52</v>
      </c>
      <c r="D150" s="9"/>
      <c r="E150" s="13"/>
      <c r="F150" s="14"/>
      <c r="G150" s="13"/>
      <c r="H150" s="14"/>
      <c r="I150" s="13"/>
      <c r="J150" s="14"/>
      <c r="K150" s="13"/>
      <c r="L150" s="14"/>
      <c r="M150" s="8" t="s">
        <v>52</v>
      </c>
      <c r="N150" s="2" t="s">
        <v>71</v>
      </c>
      <c r="O150" s="2" t="s">
        <v>71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 x14ac:dyDescent="0.3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 x14ac:dyDescent="0.3">
      <c r="A152" s="33" t="s">
        <v>447</v>
      </c>
      <c r="B152" s="33"/>
      <c r="C152" s="33"/>
      <c r="D152" s="33"/>
      <c r="E152" s="34"/>
      <c r="F152" s="35"/>
      <c r="G152" s="34"/>
      <c r="H152" s="35"/>
      <c r="I152" s="34"/>
      <c r="J152" s="35"/>
      <c r="K152" s="34"/>
      <c r="L152" s="35"/>
      <c r="M152" s="33"/>
      <c r="N152" s="1" t="s">
        <v>277</v>
      </c>
    </row>
    <row r="153" spans="1:51" ht="30" customHeight="1" x14ac:dyDescent="0.3">
      <c r="A153" s="8" t="s">
        <v>334</v>
      </c>
      <c r="B153" s="8" t="s">
        <v>335</v>
      </c>
      <c r="C153" s="8" t="s">
        <v>76</v>
      </c>
      <c r="D153" s="9"/>
      <c r="E153" s="13"/>
      <c r="F153" s="14"/>
      <c r="G153" s="13"/>
      <c r="H153" s="14"/>
      <c r="I153" s="13"/>
      <c r="J153" s="14"/>
      <c r="K153" s="13"/>
      <c r="L153" s="14"/>
      <c r="M153" s="8" t="s">
        <v>52</v>
      </c>
      <c r="N153" s="2" t="s">
        <v>277</v>
      </c>
      <c r="O153" s="2" t="s">
        <v>336</v>
      </c>
      <c r="P153" s="2" t="s">
        <v>62</v>
      </c>
      <c r="Q153" s="2" t="s">
        <v>63</v>
      </c>
      <c r="R153" s="2" t="s">
        <v>63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448</v>
      </c>
      <c r="AX153" s="2" t="s">
        <v>52</v>
      </c>
      <c r="AY153" s="2" t="s">
        <v>52</v>
      </c>
    </row>
    <row r="154" spans="1:51" ht="30" customHeight="1" x14ac:dyDescent="0.3">
      <c r="A154" s="8" t="s">
        <v>297</v>
      </c>
      <c r="B154" s="8" t="s">
        <v>449</v>
      </c>
      <c r="C154" s="8" t="s">
        <v>76</v>
      </c>
      <c r="D154" s="9"/>
      <c r="E154" s="13"/>
      <c r="F154" s="14"/>
      <c r="G154" s="13"/>
      <c r="H154" s="14"/>
      <c r="I154" s="13"/>
      <c r="J154" s="14"/>
      <c r="K154" s="13"/>
      <c r="L154" s="14"/>
      <c r="M154" s="8" t="s">
        <v>52</v>
      </c>
      <c r="N154" s="2" t="s">
        <v>277</v>
      </c>
      <c r="O154" s="2" t="s">
        <v>450</v>
      </c>
      <c r="P154" s="2" t="s">
        <v>62</v>
      </c>
      <c r="Q154" s="2" t="s">
        <v>63</v>
      </c>
      <c r="R154" s="2" t="s">
        <v>63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451</v>
      </c>
      <c r="AX154" s="2" t="s">
        <v>52</v>
      </c>
      <c r="AY154" s="2" t="s">
        <v>52</v>
      </c>
    </row>
    <row r="155" spans="1:51" ht="30" customHeight="1" x14ac:dyDescent="0.3">
      <c r="A155" s="8" t="s">
        <v>211</v>
      </c>
      <c r="B155" s="8" t="s">
        <v>52</v>
      </c>
      <c r="C155" s="8" t="s">
        <v>52</v>
      </c>
      <c r="D155" s="9"/>
      <c r="E155" s="13"/>
      <c r="F155" s="14"/>
      <c r="G155" s="13"/>
      <c r="H155" s="14"/>
      <c r="I155" s="13"/>
      <c r="J155" s="14"/>
      <c r="K155" s="13"/>
      <c r="L155" s="14"/>
      <c r="M155" s="8" t="s">
        <v>52</v>
      </c>
      <c r="N155" s="2" t="s">
        <v>71</v>
      </c>
      <c r="O155" s="2" t="s">
        <v>71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</row>
    <row r="156" spans="1:51" ht="30" customHeight="1" x14ac:dyDescent="0.3">
      <c r="A156" s="9"/>
      <c r="B156" s="9"/>
      <c r="C156" s="9"/>
      <c r="D156" s="9"/>
      <c r="E156" s="13"/>
      <c r="F156" s="14"/>
      <c r="G156" s="13"/>
      <c r="H156" s="14"/>
      <c r="I156" s="13"/>
      <c r="J156" s="14"/>
      <c r="K156" s="13"/>
      <c r="L156" s="14"/>
      <c r="M156" s="9"/>
    </row>
    <row r="157" spans="1:51" ht="30" customHeight="1" x14ac:dyDescent="0.3">
      <c r="A157" s="33" t="s">
        <v>452</v>
      </c>
      <c r="B157" s="33"/>
      <c r="C157" s="33"/>
      <c r="D157" s="33"/>
      <c r="E157" s="34"/>
      <c r="F157" s="35"/>
      <c r="G157" s="34"/>
      <c r="H157" s="35"/>
      <c r="I157" s="34"/>
      <c r="J157" s="35"/>
      <c r="K157" s="34"/>
      <c r="L157" s="35"/>
      <c r="M157" s="33"/>
      <c r="N157" s="1" t="s">
        <v>281</v>
      </c>
    </row>
    <row r="158" spans="1:51" ht="30" customHeight="1" x14ac:dyDescent="0.3">
      <c r="A158" s="8" t="s">
        <v>453</v>
      </c>
      <c r="B158" s="8" t="s">
        <v>454</v>
      </c>
      <c r="C158" s="8" t="s">
        <v>424</v>
      </c>
      <c r="D158" s="9"/>
      <c r="E158" s="13"/>
      <c r="F158" s="14"/>
      <c r="G158" s="13"/>
      <c r="H158" s="14"/>
      <c r="I158" s="13"/>
      <c r="J158" s="14"/>
      <c r="K158" s="13"/>
      <c r="L158" s="14"/>
      <c r="M158" s="8"/>
      <c r="N158" s="2" t="s">
        <v>281</v>
      </c>
      <c r="O158" s="2" t="s">
        <v>456</v>
      </c>
      <c r="P158" s="2" t="s">
        <v>63</v>
      </c>
      <c r="Q158" s="2" t="s">
        <v>63</v>
      </c>
      <c r="R158" s="2" t="s">
        <v>62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457</v>
      </c>
      <c r="AX158" s="2" t="s">
        <v>52</v>
      </c>
      <c r="AY158" s="2" t="s">
        <v>52</v>
      </c>
    </row>
    <row r="159" spans="1:51" ht="30" customHeight="1" x14ac:dyDescent="0.3">
      <c r="A159" s="8" t="s">
        <v>211</v>
      </c>
      <c r="B159" s="8" t="s">
        <v>52</v>
      </c>
      <c r="C159" s="8" t="s">
        <v>52</v>
      </c>
      <c r="D159" s="9"/>
      <c r="E159" s="13"/>
      <c r="F159" s="14"/>
      <c r="G159" s="13"/>
      <c r="H159" s="14"/>
      <c r="I159" s="13"/>
      <c r="J159" s="14"/>
      <c r="K159" s="13"/>
      <c r="L159" s="14"/>
      <c r="M159" s="8"/>
      <c r="N159" s="2" t="s">
        <v>71</v>
      </c>
      <c r="O159" s="2" t="s">
        <v>71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 x14ac:dyDescent="0.3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 x14ac:dyDescent="0.3">
      <c r="A161" s="33" t="s">
        <v>458</v>
      </c>
      <c r="B161" s="33"/>
      <c r="C161" s="33"/>
      <c r="D161" s="33"/>
      <c r="E161" s="34"/>
      <c r="F161" s="35"/>
      <c r="G161" s="34"/>
      <c r="H161" s="35"/>
      <c r="I161" s="34"/>
      <c r="J161" s="35"/>
      <c r="K161" s="34"/>
      <c r="L161" s="35"/>
      <c r="M161" s="33"/>
      <c r="N161" s="1" t="s">
        <v>285</v>
      </c>
    </row>
    <row r="162" spans="1:51" ht="30" customHeight="1" x14ac:dyDescent="0.3">
      <c r="A162" s="8" t="s">
        <v>459</v>
      </c>
      <c r="B162" s="8" t="s">
        <v>460</v>
      </c>
      <c r="C162" s="8" t="s">
        <v>306</v>
      </c>
      <c r="D162" s="9"/>
      <c r="E162" s="13"/>
      <c r="F162" s="14"/>
      <c r="G162" s="13"/>
      <c r="H162" s="14"/>
      <c r="I162" s="13"/>
      <c r="J162" s="14"/>
      <c r="K162" s="13"/>
      <c r="L162" s="14"/>
      <c r="M162" s="8" t="s">
        <v>52</v>
      </c>
      <c r="N162" s="2" t="s">
        <v>285</v>
      </c>
      <c r="O162" s="2" t="s">
        <v>461</v>
      </c>
      <c r="P162" s="2" t="s">
        <v>63</v>
      </c>
      <c r="Q162" s="2" t="s">
        <v>63</v>
      </c>
      <c r="R162" s="2" t="s">
        <v>62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462</v>
      </c>
      <c r="AX162" s="2" t="s">
        <v>52</v>
      </c>
      <c r="AY162" s="2" t="s">
        <v>52</v>
      </c>
    </row>
    <row r="163" spans="1:51" ht="30" customHeight="1" x14ac:dyDescent="0.3">
      <c r="A163" s="8" t="s">
        <v>211</v>
      </c>
      <c r="B163" s="8" t="s">
        <v>52</v>
      </c>
      <c r="C163" s="8" t="s">
        <v>52</v>
      </c>
      <c r="D163" s="9"/>
      <c r="E163" s="13"/>
      <c r="F163" s="14"/>
      <c r="G163" s="13"/>
      <c r="H163" s="14"/>
      <c r="I163" s="13"/>
      <c r="J163" s="14"/>
      <c r="K163" s="13"/>
      <c r="L163" s="14"/>
      <c r="M163" s="8" t="s">
        <v>52</v>
      </c>
      <c r="N163" s="2" t="s">
        <v>71</v>
      </c>
      <c r="O163" s="2" t="s">
        <v>71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</row>
    <row r="164" spans="1:51" ht="30" customHeight="1" x14ac:dyDescent="0.3">
      <c r="A164" s="9"/>
      <c r="B164" s="9"/>
      <c r="C164" s="9"/>
      <c r="D164" s="9"/>
      <c r="E164" s="13"/>
      <c r="F164" s="14"/>
      <c r="G164" s="13"/>
      <c r="H164" s="14"/>
      <c r="I164" s="13"/>
      <c r="J164" s="14"/>
      <c r="K164" s="13"/>
      <c r="L164" s="14"/>
      <c r="M164" s="9"/>
    </row>
    <row r="165" spans="1:51" ht="30" customHeight="1" x14ac:dyDescent="0.3">
      <c r="A165" s="33" t="s">
        <v>463</v>
      </c>
      <c r="B165" s="33"/>
      <c r="C165" s="33"/>
      <c r="D165" s="33"/>
      <c r="E165" s="34"/>
      <c r="F165" s="35"/>
      <c r="G165" s="34"/>
      <c r="H165" s="35"/>
      <c r="I165" s="34"/>
      <c r="J165" s="35"/>
      <c r="K165" s="34"/>
      <c r="L165" s="35"/>
      <c r="M165" s="33"/>
      <c r="N165" s="1" t="s">
        <v>336</v>
      </c>
    </row>
    <row r="166" spans="1:51" ht="30" customHeight="1" x14ac:dyDescent="0.3">
      <c r="A166" s="8" t="s">
        <v>309</v>
      </c>
      <c r="B166" s="8" t="s">
        <v>184</v>
      </c>
      <c r="C166" s="8" t="s">
        <v>60</v>
      </c>
      <c r="D166" s="9"/>
      <c r="E166" s="13"/>
      <c r="F166" s="14"/>
      <c r="G166" s="13"/>
      <c r="H166" s="14"/>
      <c r="I166" s="13"/>
      <c r="J166" s="14"/>
      <c r="K166" s="13"/>
      <c r="L166" s="14"/>
      <c r="M166" s="8" t="s">
        <v>52</v>
      </c>
      <c r="N166" s="2" t="s">
        <v>336</v>
      </c>
      <c r="O166" s="2" t="s">
        <v>310</v>
      </c>
      <c r="P166" s="2" t="s">
        <v>63</v>
      </c>
      <c r="Q166" s="2" t="s">
        <v>63</v>
      </c>
      <c r="R166" s="2" t="s">
        <v>62</v>
      </c>
      <c r="S166" s="3"/>
      <c r="T166" s="3"/>
      <c r="U166" s="3"/>
      <c r="V166" s="3">
        <v>1</v>
      </c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464</v>
      </c>
      <c r="AX166" s="2" t="s">
        <v>52</v>
      </c>
      <c r="AY166" s="2" t="s">
        <v>52</v>
      </c>
    </row>
    <row r="167" spans="1:51" ht="30" customHeight="1" x14ac:dyDescent="0.3">
      <c r="A167" s="8" t="s">
        <v>59</v>
      </c>
      <c r="B167" s="8" t="s">
        <v>184</v>
      </c>
      <c r="C167" s="8" t="s">
        <v>60</v>
      </c>
      <c r="D167" s="9"/>
      <c r="E167" s="13"/>
      <c r="F167" s="14"/>
      <c r="G167" s="13"/>
      <c r="H167" s="14"/>
      <c r="I167" s="13"/>
      <c r="J167" s="14"/>
      <c r="K167" s="13"/>
      <c r="L167" s="14"/>
      <c r="M167" s="8" t="s">
        <v>52</v>
      </c>
      <c r="N167" s="2" t="s">
        <v>336</v>
      </c>
      <c r="O167" s="2" t="s">
        <v>187</v>
      </c>
      <c r="P167" s="2" t="s">
        <v>63</v>
      </c>
      <c r="Q167" s="2" t="s">
        <v>63</v>
      </c>
      <c r="R167" s="2" t="s">
        <v>62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465</v>
      </c>
      <c r="AX167" s="2" t="s">
        <v>52</v>
      </c>
      <c r="AY167" s="2" t="s">
        <v>52</v>
      </c>
    </row>
    <row r="168" spans="1:51" ht="30" customHeight="1" x14ac:dyDescent="0.3">
      <c r="A168" s="8" t="s">
        <v>313</v>
      </c>
      <c r="B168" s="8" t="s">
        <v>404</v>
      </c>
      <c r="C168" s="8" t="s">
        <v>180</v>
      </c>
      <c r="D168" s="9"/>
      <c r="E168" s="13"/>
      <c r="F168" s="14"/>
      <c r="G168" s="13"/>
      <c r="H168" s="14"/>
      <c r="I168" s="13"/>
      <c r="J168" s="14"/>
      <c r="K168" s="13"/>
      <c r="L168" s="14"/>
      <c r="M168" s="8" t="s">
        <v>52</v>
      </c>
      <c r="N168" s="2" t="s">
        <v>336</v>
      </c>
      <c r="O168" s="2" t="s">
        <v>260</v>
      </c>
      <c r="P168" s="2" t="s">
        <v>63</v>
      </c>
      <c r="Q168" s="2" t="s">
        <v>63</v>
      </c>
      <c r="R168" s="2" t="s">
        <v>63</v>
      </c>
      <c r="S168" s="3">
        <v>1</v>
      </c>
      <c r="T168" s="3">
        <v>0</v>
      </c>
      <c r="U168" s="3">
        <v>0.03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466</v>
      </c>
      <c r="AX168" s="2" t="s">
        <v>52</v>
      </c>
      <c r="AY168" s="2" t="s">
        <v>52</v>
      </c>
    </row>
    <row r="169" spans="1:51" ht="30" customHeight="1" x14ac:dyDescent="0.3">
      <c r="A169" s="8" t="s">
        <v>211</v>
      </c>
      <c r="B169" s="8" t="s">
        <v>52</v>
      </c>
      <c r="C169" s="8" t="s">
        <v>52</v>
      </c>
      <c r="D169" s="9"/>
      <c r="E169" s="13"/>
      <c r="F169" s="14"/>
      <c r="G169" s="13"/>
      <c r="H169" s="14"/>
      <c r="I169" s="13"/>
      <c r="J169" s="14"/>
      <c r="K169" s="13"/>
      <c r="L169" s="14"/>
      <c r="M169" s="8" t="s">
        <v>52</v>
      </c>
      <c r="N169" s="2" t="s">
        <v>71</v>
      </c>
      <c r="O169" s="2" t="s">
        <v>71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 x14ac:dyDescent="0.3">
      <c r="A171" s="33" t="s">
        <v>467</v>
      </c>
      <c r="B171" s="33"/>
      <c r="C171" s="33"/>
      <c r="D171" s="33"/>
      <c r="E171" s="34"/>
      <c r="F171" s="35"/>
      <c r="G171" s="34"/>
      <c r="H171" s="35"/>
      <c r="I171" s="34"/>
      <c r="J171" s="35"/>
      <c r="K171" s="34"/>
      <c r="L171" s="35"/>
      <c r="M171" s="33"/>
      <c r="N171" s="1" t="s">
        <v>450</v>
      </c>
    </row>
    <row r="172" spans="1:51" ht="30" customHeight="1" x14ac:dyDescent="0.3">
      <c r="A172" s="8" t="s">
        <v>309</v>
      </c>
      <c r="B172" s="8" t="s">
        <v>184</v>
      </c>
      <c r="C172" s="8" t="s">
        <v>60</v>
      </c>
      <c r="D172" s="9"/>
      <c r="E172" s="13"/>
      <c r="F172" s="14"/>
      <c r="G172" s="13"/>
      <c r="H172" s="14"/>
      <c r="I172" s="13"/>
      <c r="J172" s="14"/>
      <c r="K172" s="13"/>
      <c r="L172" s="14"/>
      <c r="M172" s="8" t="s">
        <v>52</v>
      </c>
      <c r="N172" s="2" t="s">
        <v>450</v>
      </c>
      <c r="O172" s="2" t="s">
        <v>310</v>
      </c>
      <c r="P172" s="2" t="s">
        <v>63</v>
      </c>
      <c r="Q172" s="2" t="s">
        <v>63</v>
      </c>
      <c r="R172" s="2" t="s">
        <v>62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468</v>
      </c>
      <c r="AX172" s="2" t="s">
        <v>52</v>
      </c>
      <c r="AY172" s="2" t="s">
        <v>52</v>
      </c>
    </row>
    <row r="173" spans="1:51" ht="30" customHeight="1" x14ac:dyDescent="0.3">
      <c r="A173" s="8" t="s">
        <v>59</v>
      </c>
      <c r="B173" s="8" t="s">
        <v>184</v>
      </c>
      <c r="C173" s="8" t="s">
        <v>60</v>
      </c>
      <c r="D173" s="9"/>
      <c r="E173" s="13"/>
      <c r="F173" s="14"/>
      <c r="G173" s="13"/>
      <c r="H173" s="14"/>
      <c r="I173" s="13"/>
      <c r="J173" s="14"/>
      <c r="K173" s="13"/>
      <c r="L173" s="14"/>
      <c r="M173" s="8" t="s">
        <v>52</v>
      </c>
      <c r="N173" s="2" t="s">
        <v>450</v>
      </c>
      <c r="O173" s="2" t="s">
        <v>187</v>
      </c>
      <c r="P173" s="2" t="s">
        <v>63</v>
      </c>
      <c r="Q173" s="2" t="s">
        <v>63</v>
      </c>
      <c r="R173" s="2" t="s">
        <v>62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469</v>
      </c>
      <c r="AX173" s="2" t="s">
        <v>52</v>
      </c>
      <c r="AY173" s="2" t="s">
        <v>52</v>
      </c>
    </row>
    <row r="174" spans="1:51" ht="30" customHeight="1" x14ac:dyDescent="0.3">
      <c r="A174" s="8" t="s">
        <v>309</v>
      </c>
      <c r="B174" s="8" t="s">
        <v>184</v>
      </c>
      <c r="C174" s="8" t="s">
        <v>60</v>
      </c>
      <c r="D174" s="9"/>
      <c r="E174" s="13"/>
      <c r="F174" s="14"/>
      <c r="G174" s="13"/>
      <c r="H174" s="14"/>
      <c r="I174" s="13"/>
      <c r="J174" s="14"/>
      <c r="K174" s="13"/>
      <c r="L174" s="14"/>
      <c r="M174" s="8" t="s">
        <v>52</v>
      </c>
      <c r="N174" s="2" t="s">
        <v>450</v>
      </c>
      <c r="O174" s="2" t="s">
        <v>310</v>
      </c>
      <c r="P174" s="2" t="s">
        <v>63</v>
      </c>
      <c r="Q174" s="2" t="s">
        <v>63</v>
      </c>
      <c r="R174" s="2" t="s">
        <v>62</v>
      </c>
      <c r="S174" s="3"/>
      <c r="T174" s="3"/>
      <c r="U174" s="3"/>
      <c r="V174" s="3">
        <v>1</v>
      </c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468</v>
      </c>
      <c r="AX174" s="2" t="s">
        <v>52</v>
      </c>
      <c r="AY174" s="2" t="s">
        <v>52</v>
      </c>
    </row>
    <row r="175" spans="1:51" ht="30" customHeight="1" x14ac:dyDescent="0.3">
      <c r="A175" s="8" t="s">
        <v>59</v>
      </c>
      <c r="B175" s="8" t="s">
        <v>184</v>
      </c>
      <c r="C175" s="8" t="s">
        <v>60</v>
      </c>
      <c r="D175" s="9"/>
      <c r="E175" s="13"/>
      <c r="F175" s="14"/>
      <c r="G175" s="13"/>
      <c r="H175" s="14"/>
      <c r="I175" s="13"/>
      <c r="J175" s="14"/>
      <c r="K175" s="13"/>
      <c r="L175" s="14"/>
      <c r="M175" s="8" t="s">
        <v>52</v>
      </c>
      <c r="N175" s="2" t="s">
        <v>450</v>
      </c>
      <c r="O175" s="2" t="s">
        <v>187</v>
      </c>
      <c r="P175" s="2" t="s">
        <v>63</v>
      </c>
      <c r="Q175" s="2" t="s">
        <v>63</v>
      </c>
      <c r="R175" s="2" t="s">
        <v>62</v>
      </c>
      <c r="S175" s="3"/>
      <c r="T175" s="3"/>
      <c r="U175" s="3"/>
      <c r="V175" s="3">
        <v>1</v>
      </c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469</v>
      </c>
      <c r="AX175" s="2" t="s">
        <v>52</v>
      </c>
      <c r="AY175" s="2" t="s">
        <v>52</v>
      </c>
    </row>
    <row r="176" spans="1:51" ht="30" customHeight="1" x14ac:dyDescent="0.3">
      <c r="A176" s="8" t="s">
        <v>313</v>
      </c>
      <c r="B176" s="8" t="s">
        <v>273</v>
      </c>
      <c r="C176" s="8" t="s">
        <v>180</v>
      </c>
      <c r="D176" s="9"/>
      <c r="E176" s="13"/>
      <c r="F176" s="14"/>
      <c r="G176" s="13"/>
      <c r="H176" s="14"/>
      <c r="I176" s="13"/>
      <c r="J176" s="14"/>
      <c r="K176" s="13"/>
      <c r="L176" s="14"/>
      <c r="M176" s="8" t="s">
        <v>52</v>
      </c>
      <c r="N176" s="2" t="s">
        <v>450</v>
      </c>
      <c r="O176" s="2" t="s">
        <v>260</v>
      </c>
      <c r="P176" s="2" t="s">
        <v>63</v>
      </c>
      <c r="Q176" s="2" t="s">
        <v>63</v>
      </c>
      <c r="R176" s="2" t="s">
        <v>63</v>
      </c>
      <c r="S176" s="3">
        <v>1</v>
      </c>
      <c r="T176" s="3">
        <v>0</v>
      </c>
      <c r="U176" s="3">
        <v>0.02</v>
      </c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470</v>
      </c>
      <c r="AX176" s="2" t="s">
        <v>52</v>
      </c>
      <c r="AY176" s="2" t="s">
        <v>52</v>
      </c>
    </row>
    <row r="177" spans="1:51" ht="30" customHeight="1" x14ac:dyDescent="0.3">
      <c r="A177" s="8" t="s">
        <v>211</v>
      </c>
      <c r="B177" s="8" t="s">
        <v>52</v>
      </c>
      <c r="C177" s="8" t="s">
        <v>52</v>
      </c>
      <c r="D177" s="9"/>
      <c r="E177" s="13"/>
      <c r="F177" s="14"/>
      <c r="G177" s="13"/>
      <c r="H177" s="14"/>
      <c r="I177" s="13"/>
      <c r="J177" s="14"/>
      <c r="K177" s="13"/>
      <c r="L177" s="14"/>
      <c r="M177" s="8" t="s">
        <v>52</v>
      </c>
      <c r="N177" s="2" t="s">
        <v>71</v>
      </c>
      <c r="O177" s="2" t="s">
        <v>71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 x14ac:dyDescent="0.3">
      <c r="A179" s="33" t="s">
        <v>471</v>
      </c>
      <c r="B179" s="33"/>
      <c r="C179" s="33"/>
      <c r="D179" s="33"/>
      <c r="E179" s="34"/>
      <c r="F179" s="35"/>
      <c r="G179" s="34"/>
      <c r="H179" s="35"/>
      <c r="I179" s="34"/>
      <c r="J179" s="35"/>
      <c r="K179" s="34"/>
      <c r="L179" s="35"/>
      <c r="M179" s="33"/>
      <c r="N179" s="1" t="s">
        <v>288</v>
      </c>
    </row>
    <row r="180" spans="1:51" ht="30" customHeight="1" x14ac:dyDescent="0.3">
      <c r="A180" s="8" t="s">
        <v>472</v>
      </c>
      <c r="B180" s="8" t="s">
        <v>473</v>
      </c>
      <c r="C180" s="8" t="s">
        <v>76</v>
      </c>
      <c r="D180" s="9"/>
      <c r="E180" s="13"/>
      <c r="F180" s="14"/>
      <c r="G180" s="13"/>
      <c r="H180" s="14"/>
      <c r="I180" s="13"/>
      <c r="J180" s="14"/>
      <c r="K180" s="13"/>
      <c r="L180" s="14"/>
      <c r="M180" s="8" t="s">
        <v>52</v>
      </c>
      <c r="N180" s="2" t="s">
        <v>288</v>
      </c>
      <c r="O180" s="2" t="s">
        <v>474</v>
      </c>
      <c r="P180" s="2" t="s">
        <v>62</v>
      </c>
      <c r="Q180" s="2" t="s">
        <v>63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475</v>
      </c>
      <c r="AX180" s="2" t="s">
        <v>52</v>
      </c>
      <c r="AY180" s="2" t="s">
        <v>52</v>
      </c>
    </row>
    <row r="181" spans="1:51" ht="30" customHeight="1" x14ac:dyDescent="0.3">
      <c r="A181" s="8" t="s">
        <v>297</v>
      </c>
      <c r="B181" s="8" t="s">
        <v>449</v>
      </c>
      <c r="C181" s="8" t="s">
        <v>76</v>
      </c>
      <c r="D181" s="9"/>
      <c r="E181" s="13"/>
      <c r="F181" s="14"/>
      <c r="G181" s="13"/>
      <c r="H181" s="14"/>
      <c r="I181" s="13"/>
      <c r="J181" s="14"/>
      <c r="K181" s="13"/>
      <c r="L181" s="14"/>
      <c r="M181" s="8" t="s">
        <v>52</v>
      </c>
      <c r="N181" s="2" t="s">
        <v>288</v>
      </c>
      <c r="O181" s="2" t="s">
        <v>450</v>
      </c>
      <c r="P181" s="2" t="s">
        <v>62</v>
      </c>
      <c r="Q181" s="2" t="s">
        <v>63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476</v>
      </c>
      <c r="AX181" s="2" t="s">
        <v>52</v>
      </c>
      <c r="AY181" s="2" t="s">
        <v>52</v>
      </c>
    </row>
    <row r="182" spans="1:51" ht="30" customHeight="1" x14ac:dyDescent="0.3">
      <c r="A182" s="8" t="s">
        <v>211</v>
      </c>
      <c r="B182" s="8" t="s">
        <v>52</v>
      </c>
      <c r="C182" s="8" t="s">
        <v>52</v>
      </c>
      <c r="D182" s="9"/>
      <c r="E182" s="13"/>
      <c r="F182" s="14"/>
      <c r="G182" s="13"/>
      <c r="H182" s="14"/>
      <c r="I182" s="13"/>
      <c r="J182" s="14"/>
      <c r="K182" s="13"/>
      <c r="L182" s="14"/>
      <c r="M182" s="8" t="s">
        <v>52</v>
      </c>
      <c r="N182" s="2" t="s">
        <v>71</v>
      </c>
      <c r="O182" s="2" t="s">
        <v>71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33" t="s">
        <v>477</v>
      </c>
      <c r="B184" s="33"/>
      <c r="C184" s="33"/>
      <c r="D184" s="33"/>
      <c r="E184" s="34"/>
      <c r="F184" s="35"/>
      <c r="G184" s="34"/>
      <c r="H184" s="35"/>
      <c r="I184" s="34"/>
      <c r="J184" s="35"/>
      <c r="K184" s="34"/>
      <c r="L184" s="35"/>
      <c r="M184" s="33"/>
      <c r="N184" s="1" t="s">
        <v>292</v>
      </c>
    </row>
    <row r="185" spans="1:51" ht="30" customHeight="1" x14ac:dyDescent="0.3">
      <c r="A185" s="8" t="s">
        <v>478</v>
      </c>
      <c r="B185" s="8" t="s">
        <v>52</v>
      </c>
      <c r="C185" s="8" t="s">
        <v>424</v>
      </c>
      <c r="D185" s="9"/>
      <c r="E185" s="13"/>
      <c r="F185" s="14"/>
      <c r="G185" s="13"/>
      <c r="H185" s="14"/>
      <c r="I185" s="13"/>
      <c r="J185" s="14"/>
      <c r="K185" s="13"/>
      <c r="L185" s="14"/>
      <c r="M185" s="8"/>
      <c r="N185" s="2" t="s">
        <v>292</v>
      </c>
      <c r="O185" s="2" t="s">
        <v>479</v>
      </c>
      <c r="P185" s="2" t="s">
        <v>63</v>
      </c>
      <c r="Q185" s="2" t="s">
        <v>63</v>
      </c>
      <c r="R185" s="2" t="s">
        <v>62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480</v>
      </c>
      <c r="AX185" s="2" t="s">
        <v>52</v>
      </c>
      <c r="AY185" s="2" t="s">
        <v>52</v>
      </c>
    </row>
    <row r="186" spans="1:51" ht="30" customHeight="1" x14ac:dyDescent="0.3">
      <c r="A186" s="8" t="s">
        <v>453</v>
      </c>
      <c r="B186" s="8" t="s">
        <v>454</v>
      </c>
      <c r="C186" s="8" t="s">
        <v>424</v>
      </c>
      <c r="D186" s="9"/>
      <c r="E186" s="13"/>
      <c r="F186" s="14"/>
      <c r="G186" s="13"/>
      <c r="H186" s="14"/>
      <c r="I186" s="13"/>
      <c r="J186" s="14"/>
      <c r="K186" s="13"/>
      <c r="L186" s="14"/>
      <c r="M186" s="8"/>
      <c r="N186" s="2" t="s">
        <v>292</v>
      </c>
      <c r="O186" s="2" t="s">
        <v>456</v>
      </c>
      <c r="P186" s="2" t="s">
        <v>63</v>
      </c>
      <c r="Q186" s="2" t="s">
        <v>63</v>
      </c>
      <c r="R186" s="2" t="s">
        <v>62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481</v>
      </c>
      <c r="AX186" s="2" t="s">
        <v>52</v>
      </c>
      <c r="AY186" s="2" t="s">
        <v>52</v>
      </c>
    </row>
    <row r="187" spans="1:51" ht="30" customHeight="1" x14ac:dyDescent="0.3">
      <c r="A187" s="8" t="s">
        <v>211</v>
      </c>
      <c r="B187" s="8" t="s">
        <v>52</v>
      </c>
      <c r="C187" s="8" t="s">
        <v>52</v>
      </c>
      <c r="D187" s="9"/>
      <c r="E187" s="13"/>
      <c r="F187" s="14"/>
      <c r="G187" s="13"/>
      <c r="H187" s="14"/>
      <c r="I187" s="13"/>
      <c r="J187" s="14"/>
      <c r="K187" s="13"/>
      <c r="L187" s="14"/>
      <c r="M187" s="8"/>
      <c r="N187" s="2" t="s">
        <v>71</v>
      </c>
      <c r="O187" s="2" t="s">
        <v>71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</row>
    <row r="188" spans="1:51" ht="30" customHeight="1" x14ac:dyDescent="0.3">
      <c r="A188" s="9"/>
      <c r="B188" s="9"/>
      <c r="C188" s="9"/>
      <c r="D188" s="9"/>
      <c r="E188" s="13"/>
      <c r="F188" s="14"/>
      <c r="G188" s="13"/>
      <c r="H188" s="14"/>
      <c r="I188" s="13"/>
      <c r="J188" s="14"/>
      <c r="K188" s="13"/>
      <c r="L188" s="14"/>
      <c r="M188" s="9"/>
    </row>
    <row r="189" spans="1:51" ht="30" customHeight="1" x14ac:dyDescent="0.3">
      <c r="A189" s="33" t="s">
        <v>482</v>
      </c>
      <c r="B189" s="33"/>
      <c r="C189" s="33"/>
      <c r="D189" s="33"/>
      <c r="E189" s="34"/>
      <c r="F189" s="35"/>
      <c r="G189" s="34"/>
      <c r="H189" s="35"/>
      <c r="I189" s="34"/>
      <c r="J189" s="35"/>
      <c r="K189" s="34"/>
      <c r="L189" s="35"/>
      <c r="M189" s="33"/>
      <c r="N189" s="1" t="s">
        <v>474</v>
      </c>
    </row>
    <row r="190" spans="1:51" ht="30" customHeight="1" x14ac:dyDescent="0.3">
      <c r="A190" s="8" t="s">
        <v>309</v>
      </c>
      <c r="B190" s="8" t="s">
        <v>184</v>
      </c>
      <c r="C190" s="8" t="s">
        <v>60</v>
      </c>
      <c r="D190" s="9"/>
      <c r="E190" s="13"/>
      <c r="F190" s="14"/>
      <c r="G190" s="13"/>
      <c r="H190" s="14"/>
      <c r="I190" s="13"/>
      <c r="J190" s="14"/>
      <c r="K190" s="13"/>
      <c r="L190" s="14"/>
      <c r="M190" s="8" t="s">
        <v>52</v>
      </c>
      <c r="N190" s="2" t="s">
        <v>474</v>
      </c>
      <c r="O190" s="2" t="s">
        <v>310</v>
      </c>
      <c r="P190" s="2" t="s">
        <v>63</v>
      </c>
      <c r="Q190" s="2" t="s">
        <v>63</v>
      </c>
      <c r="R190" s="2" t="s">
        <v>62</v>
      </c>
      <c r="S190" s="3"/>
      <c r="T190" s="3"/>
      <c r="U190" s="3"/>
      <c r="V190" s="3">
        <v>1</v>
      </c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483</v>
      </c>
      <c r="AX190" s="2" t="s">
        <v>52</v>
      </c>
      <c r="AY190" s="2" t="s">
        <v>52</v>
      </c>
    </row>
    <row r="191" spans="1:51" ht="30" customHeight="1" x14ac:dyDescent="0.3">
      <c r="A191" s="8" t="s">
        <v>59</v>
      </c>
      <c r="B191" s="8" t="s">
        <v>184</v>
      </c>
      <c r="C191" s="8" t="s">
        <v>60</v>
      </c>
      <c r="D191" s="9"/>
      <c r="E191" s="13"/>
      <c r="F191" s="14"/>
      <c r="G191" s="13"/>
      <c r="H191" s="14"/>
      <c r="I191" s="13"/>
      <c r="J191" s="14"/>
      <c r="K191" s="13"/>
      <c r="L191" s="14"/>
      <c r="M191" s="8" t="s">
        <v>52</v>
      </c>
      <c r="N191" s="2" t="s">
        <v>474</v>
      </c>
      <c r="O191" s="2" t="s">
        <v>187</v>
      </c>
      <c r="P191" s="2" t="s">
        <v>63</v>
      </c>
      <c r="Q191" s="2" t="s">
        <v>63</v>
      </c>
      <c r="R191" s="2" t="s">
        <v>62</v>
      </c>
      <c r="S191" s="3"/>
      <c r="T191" s="3"/>
      <c r="U191" s="3"/>
      <c r="V191" s="3">
        <v>1</v>
      </c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484</v>
      </c>
      <c r="AX191" s="2" t="s">
        <v>52</v>
      </c>
      <c r="AY191" s="2" t="s">
        <v>52</v>
      </c>
    </row>
    <row r="192" spans="1:51" ht="30" customHeight="1" x14ac:dyDescent="0.3">
      <c r="A192" s="8" t="s">
        <v>313</v>
      </c>
      <c r="B192" s="8" t="s">
        <v>259</v>
      </c>
      <c r="C192" s="8" t="s">
        <v>180</v>
      </c>
      <c r="D192" s="9"/>
      <c r="E192" s="13"/>
      <c r="F192" s="14"/>
      <c r="G192" s="13"/>
      <c r="H192" s="14"/>
      <c r="I192" s="13"/>
      <c r="J192" s="14"/>
      <c r="K192" s="13"/>
      <c r="L192" s="14"/>
      <c r="M192" s="8" t="s">
        <v>52</v>
      </c>
      <c r="N192" s="2" t="s">
        <v>474</v>
      </c>
      <c r="O192" s="2" t="s">
        <v>260</v>
      </c>
      <c r="P192" s="2" t="s">
        <v>63</v>
      </c>
      <c r="Q192" s="2" t="s">
        <v>63</v>
      </c>
      <c r="R192" s="2" t="s">
        <v>63</v>
      </c>
      <c r="S192" s="3">
        <v>1</v>
      </c>
      <c r="T192" s="3">
        <v>0</v>
      </c>
      <c r="U192" s="3">
        <v>0.04</v>
      </c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485</v>
      </c>
      <c r="AX192" s="2" t="s">
        <v>52</v>
      </c>
      <c r="AY192" s="2" t="s">
        <v>52</v>
      </c>
    </row>
    <row r="193" spans="1:51" ht="30" customHeight="1" x14ac:dyDescent="0.3">
      <c r="A193" s="8" t="s">
        <v>211</v>
      </c>
      <c r="B193" s="8" t="s">
        <v>52</v>
      </c>
      <c r="C193" s="8" t="s">
        <v>52</v>
      </c>
      <c r="D193" s="9"/>
      <c r="E193" s="13"/>
      <c r="F193" s="14"/>
      <c r="G193" s="13"/>
      <c r="H193" s="14"/>
      <c r="I193" s="13"/>
      <c r="J193" s="14"/>
      <c r="K193" s="13"/>
      <c r="L193" s="14"/>
      <c r="M193" s="8" t="s">
        <v>52</v>
      </c>
      <c r="N193" s="2" t="s">
        <v>71</v>
      </c>
      <c r="O193" s="2" t="s">
        <v>71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</row>
    <row r="194" spans="1:51" ht="30" customHeight="1" x14ac:dyDescent="0.3">
      <c r="A194" s="9"/>
      <c r="B194" s="9"/>
      <c r="C194" s="9"/>
      <c r="D194" s="9"/>
      <c r="E194" s="13"/>
      <c r="F194" s="14"/>
      <c r="G194" s="13"/>
      <c r="H194" s="14"/>
      <c r="I194" s="13"/>
      <c r="J194" s="14"/>
      <c r="K194" s="13"/>
      <c r="L194" s="14"/>
      <c r="M194" s="9"/>
    </row>
    <row r="195" spans="1:51" ht="30" customHeight="1" x14ac:dyDescent="0.3">
      <c r="A195" s="33" t="s">
        <v>486</v>
      </c>
      <c r="B195" s="33"/>
      <c r="C195" s="33"/>
      <c r="D195" s="33"/>
      <c r="E195" s="34"/>
      <c r="F195" s="35"/>
      <c r="G195" s="34"/>
      <c r="H195" s="35"/>
      <c r="I195" s="34"/>
      <c r="J195" s="35"/>
      <c r="K195" s="34"/>
      <c r="L195" s="35"/>
      <c r="M195" s="33"/>
      <c r="N195" s="1" t="s">
        <v>299</v>
      </c>
    </row>
    <row r="196" spans="1:51" ht="30" customHeight="1" x14ac:dyDescent="0.3">
      <c r="A196" s="8" t="s">
        <v>309</v>
      </c>
      <c r="B196" s="8" t="s">
        <v>184</v>
      </c>
      <c r="C196" s="8" t="s">
        <v>60</v>
      </c>
      <c r="D196" s="9"/>
      <c r="E196" s="13"/>
      <c r="F196" s="14"/>
      <c r="G196" s="13"/>
      <c r="H196" s="14"/>
      <c r="I196" s="13"/>
      <c r="J196" s="14"/>
      <c r="K196" s="13"/>
      <c r="L196" s="14"/>
      <c r="M196" s="8" t="s">
        <v>52</v>
      </c>
      <c r="N196" s="2" t="s">
        <v>299</v>
      </c>
      <c r="O196" s="2" t="s">
        <v>310</v>
      </c>
      <c r="P196" s="2" t="s">
        <v>63</v>
      </c>
      <c r="Q196" s="2" t="s">
        <v>63</v>
      </c>
      <c r="R196" s="2" t="s">
        <v>62</v>
      </c>
      <c r="S196" s="3"/>
      <c r="T196" s="3"/>
      <c r="U196" s="3"/>
      <c r="V196" s="3">
        <v>1</v>
      </c>
      <c r="W196" s="3">
        <v>2</v>
      </c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487</v>
      </c>
      <c r="AX196" s="2" t="s">
        <v>52</v>
      </c>
      <c r="AY196" s="2" t="s">
        <v>52</v>
      </c>
    </row>
    <row r="197" spans="1:51" ht="30" customHeight="1" x14ac:dyDescent="0.3">
      <c r="A197" s="8" t="s">
        <v>59</v>
      </c>
      <c r="B197" s="8" t="s">
        <v>184</v>
      </c>
      <c r="C197" s="8" t="s">
        <v>60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299</v>
      </c>
      <c r="O197" s="2" t="s">
        <v>187</v>
      </c>
      <c r="P197" s="2" t="s">
        <v>63</v>
      </c>
      <c r="Q197" s="2" t="s">
        <v>63</v>
      </c>
      <c r="R197" s="2" t="s">
        <v>62</v>
      </c>
      <c r="S197" s="3"/>
      <c r="T197" s="3"/>
      <c r="U197" s="3"/>
      <c r="V197" s="3">
        <v>1</v>
      </c>
      <c r="W197" s="3">
        <v>2</v>
      </c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488</v>
      </c>
      <c r="AX197" s="2" t="s">
        <v>52</v>
      </c>
      <c r="AY197" s="2" t="s">
        <v>52</v>
      </c>
    </row>
    <row r="198" spans="1:51" ht="30" customHeight="1" x14ac:dyDescent="0.3">
      <c r="A198" s="8" t="s">
        <v>309</v>
      </c>
      <c r="B198" s="8" t="s">
        <v>184</v>
      </c>
      <c r="C198" s="8" t="s">
        <v>60</v>
      </c>
      <c r="D198" s="9"/>
      <c r="E198" s="13"/>
      <c r="F198" s="14"/>
      <c r="G198" s="13"/>
      <c r="H198" s="14"/>
      <c r="I198" s="13"/>
      <c r="J198" s="14"/>
      <c r="K198" s="13"/>
      <c r="L198" s="14"/>
      <c r="M198" s="8" t="s">
        <v>52</v>
      </c>
      <c r="N198" s="2" t="s">
        <v>299</v>
      </c>
      <c r="O198" s="2" t="s">
        <v>310</v>
      </c>
      <c r="P198" s="2" t="s">
        <v>63</v>
      </c>
      <c r="Q198" s="2" t="s">
        <v>63</v>
      </c>
      <c r="R198" s="2" t="s">
        <v>62</v>
      </c>
      <c r="S198" s="3"/>
      <c r="T198" s="3"/>
      <c r="U198" s="3"/>
      <c r="V198" s="3">
        <v>1</v>
      </c>
      <c r="W198" s="3">
        <v>2</v>
      </c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487</v>
      </c>
      <c r="AX198" s="2" t="s">
        <v>52</v>
      </c>
      <c r="AY198" s="2" t="s">
        <v>52</v>
      </c>
    </row>
    <row r="199" spans="1:51" ht="30" customHeight="1" x14ac:dyDescent="0.3">
      <c r="A199" s="8" t="s">
        <v>59</v>
      </c>
      <c r="B199" s="8" t="s">
        <v>184</v>
      </c>
      <c r="C199" s="8" t="s">
        <v>60</v>
      </c>
      <c r="D199" s="9"/>
      <c r="E199" s="13"/>
      <c r="F199" s="14"/>
      <c r="G199" s="13"/>
      <c r="H199" s="14"/>
      <c r="I199" s="13"/>
      <c r="J199" s="14"/>
      <c r="K199" s="13"/>
      <c r="L199" s="14"/>
      <c r="M199" s="8" t="s">
        <v>52</v>
      </c>
      <c r="N199" s="2" t="s">
        <v>299</v>
      </c>
      <c r="O199" s="2" t="s">
        <v>187</v>
      </c>
      <c r="P199" s="2" t="s">
        <v>63</v>
      </c>
      <c r="Q199" s="2" t="s">
        <v>63</v>
      </c>
      <c r="R199" s="2" t="s">
        <v>62</v>
      </c>
      <c r="S199" s="3"/>
      <c r="T199" s="3"/>
      <c r="U199" s="3"/>
      <c r="V199" s="3">
        <v>1</v>
      </c>
      <c r="W199" s="3">
        <v>2</v>
      </c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488</v>
      </c>
      <c r="AX199" s="2" t="s">
        <v>52</v>
      </c>
      <c r="AY199" s="2" t="s">
        <v>52</v>
      </c>
    </row>
    <row r="200" spans="1:51" ht="30" customHeight="1" x14ac:dyDescent="0.3">
      <c r="A200" s="8" t="s">
        <v>313</v>
      </c>
      <c r="B200" s="8" t="s">
        <v>273</v>
      </c>
      <c r="C200" s="8" t="s">
        <v>180</v>
      </c>
      <c r="D200" s="9"/>
      <c r="E200" s="13"/>
      <c r="F200" s="14"/>
      <c r="G200" s="13"/>
      <c r="H200" s="14"/>
      <c r="I200" s="13"/>
      <c r="J200" s="14"/>
      <c r="K200" s="13"/>
      <c r="L200" s="14"/>
      <c r="M200" s="8" t="s">
        <v>52</v>
      </c>
      <c r="N200" s="2" t="s">
        <v>299</v>
      </c>
      <c r="O200" s="2" t="s">
        <v>260</v>
      </c>
      <c r="P200" s="2" t="s">
        <v>63</v>
      </c>
      <c r="Q200" s="2" t="s">
        <v>63</v>
      </c>
      <c r="R200" s="2" t="s">
        <v>63</v>
      </c>
      <c r="S200" s="3">
        <v>1</v>
      </c>
      <c r="T200" s="3">
        <v>0</v>
      </c>
      <c r="U200" s="3">
        <v>0.02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489</v>
      </c>
      <c r="AX200" s="2" t="s">
        <v>52</v>
      </c>
      <c r="AY200" s="2" t="s">
        <v>52</v>
      </c>
    </row>
    <row r="201" spans="1:51" ht="30" customHeight="1" x14ac:dyDescent="0.3">
      <c r="A201" s="8" t="s">
        <v>490</v>
      </c>
      <c r="B201" s="8" t="s">
        <v>491</v>
      </c>
      <c r="C201" s="8" t="s">
        <v>180</v>
      </c>
      <c r="D201" s="9"/>
      <c r="E201" s="13"/>
      <c r="F201" s="14"/>
      <c r="G201" s="13"/>
      <c r="H201" s="14"/>
      <c r="I201" s="13"/>
      <c r="J201" s="14"/>
      <c r="K201" s="13"/>
      <c r="L201" s="14"/>
      <c r="M201" s="8" t="s">
        <v>52</v>
      </c>
      <c r="N201" s="2" t="s">
        <v>299</v>
      </c>
      <c r="O201" s="2" t="s">
        <v>492</v>
      </c>
      <c r="P201" s="2" t="s">
        <v>63</v>
      </c>
      <c r="Q201" s="2" t="s">
        <v>63</v>
      </c>
      <c r="R201" s="2" t="s">
        <v>63</v>
      </c>
      <c r="S201" s="3">
        <v>1</v>
      </c>
      <c r="T201" s="3">
        <v>1</v>
      </c>
      <c r="U201" s="3">
        <v>0.2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493</v>
      </c>
      <c r="AX201" s="2" t="s">
        <v>52</v>
      </c>
      <c r="AY201" s="2" t="s">
        <v>52</v>
      </c>
    </row>
    <row r="202" spans="1:51" ht="30" customHeight="1" x14ac:dyDescent="0.3">
      <c r="A202" s="8" t="s">
        <v>211</v>
      </c>
      <c r="B202" s="8" t="s">
        <v>52</v>
      </c>
      <c r="C202" s="8" t="s">
        <v>52</v>
      </c>
      <c r="D202" s="9"/>
      <c r="E202" s="13"/>
      <c r="F202" s="14"/>
      <c r="G202" s="13"/>
      <c r="H202" s="14"/>
      <c r="I202" s="13"/>
      <c r="J202" s="14"/>
      <c r="K202" s="13"/>
      <c r="L202" s="14"/>
      <c r="M202" s="8" t="s">
        <v>52</v>
      </c>
      <c r="N202" s="2" t="s">
        <v>71</v>
      </c>
      <c r="O202" s="2" t="s">
        <v>71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33" t="s">
        <v>494</v>
      </c>
      <c r="B204" s="33"/>
      <c r="C204" s="33"/>
      <c r="D204" s="33"/>
      <c r="E204" s="34"/>
      <c r="F204" s="35"/>
      <c r="G204" s="34"/>
      <c r="H204" s="35"/>
      <c r="I204" s="34"/>
      <c r="J204" s="35"/>
      <c r="K204" s="34"/>
      <c r="L204" s="35"/>
      <c r="M204" s="33"/>
      <c r="N204" s="1" t="s">
        <v>324</v>
      </c>
    </row>
    <row r="205" spans="1:51" ht="30" customHeight="1" x14ac:dyDescent="0.3">
      <c r="A205" s="8" t="s">
        <v>105</v>
      </c>
      <c r="B205" s="8" t="s">
        <v>495</v>
      </c>
      <c r="C205" s="8" t="s">
        <v>76</v>
      </c>
      <c r="D205" s="9">
        <v>1</v>
      </c>
      <c r="E205" s="13"/>
      <c r="F205" s="14"/>
      <c r="G205" s="13"/>
      <c r="H205" s="14"/>
      <c r="I205" s="13"/>
      <c r="J205" s="14"/>
      <c r="K205" s="13"/>
      <c r="L205" s="14"/>
      <c r="M205" s="8" t="s">
        <v>52</v>
      </c>
      <c r="N205" s="2" t="s">
        <v>324</v>
      </c>
      <c r="O205" s="2" t="s">
        <v>496</v>
      </c>
      <c r="P205" s="2" t="s">
        <v>62</v>
      </c>
      <c r="Q205" s="2" t="s">
        <v>63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497</v>
      </c>
      <c r="AX205" s="2" t="s">
        <v>52</v>
      </c>
      <c r="AY205" s="2" t="s">
        <v>52</v>
      </c>
    </row>
    <row r="206" spans="1:51" ht="30" customHeight="1" x14ac:dyDescent="0.3">
      <c r="A206" s="8" t="s">
        <v>211</v>
      </c>
      <c r="B206" s="8" t="s">
        <v>52</v>
      </c>
      <c r="C206" s="8" t="s">
        <v>52</v>
      </c>
      <c r="D206" s="9"/>
      <c r="E206" s="13"/>
      <c r="F206" s="14"/>
      <c r="G206" s="13"/>
      <c r="H206" s="14"/>
      <c r="I206" s="13"/>
      <c r="J206" s="14"/>
      <c r="K206" s="13"/>
      <c r="L206" s="14"/>
      <c r="M206" s="8" t="s">
        <v>52</v>
      </c>
      <c r="N206" s="2" t="s">
        <v>71</v>
      </c>
      <c r="O206" s="2" t="s">
        <v>71</v>
      </c>
      <c r="P206" s="2" t="s">
        <v>52</v>
      </c>
      <c r="Q206" s="2" t="s">
        <v>52</v>
      </c>
      <c r="R206" s="2" t="s">
        <v>52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52</v>
      </c>
      <c r="AX206" s="2" t="s">
        <v>52</v>
      </c>
      <c r="AY206" s="2" t="s">
        <v>52</v>
      </c>
    </row>
    <row r="207" spans="1:51" ht="30" customHeight="1" x14ac:dyDescent="0.3">
      <c r="A207" s="9"/>
      <c r="B207" s="9"/>
      <c r="C207" s="9"/>
      <c r="D207" s="9"/>
      <c r="E207" s="13"/>
      <c r="F207" s="14"/>
      <c r="G207" s="13"/>
      <c r="H207" s="14"/>
      <c r="I207" s="13"/>
      <c r="J207" s="14"/>
      <c r="K207" s="13"/>
      <c r="L207" s="14"/>
      <c r="M207" s="9"/>
    </row>
    <row r="208" spans="1:51" ht="30" customHeight="1" x14ac:dyDescent="0.3">
      <c r="A208" s="33" t="s">
        <v>498</v>
      </c>
      <c r="B208" s="33"/>
      <c r="C208" s="33"/>
      <c r="D208" s="33"/>
      <c r="E208" s="34"/>
      <c r="F208" s="35"/>
      <c r="G208" s="34"/>
      <c r="H208" s="35"/>
      <c r="I208" s="34"/>
      <c r="J208" s="35"/>
      <c r="K208" s="34"/>
      <c r="L208" s="35"/>
      <c r="M208" s="33"/>
      <c r="N208" s="1" t="s">
        <v>328</v>
      </c>
    </row>
    <row r="209" spans="1:51" ht="30" customHeight="1" x14ac:dyDescent="0.3">
      <c r="A209" s="8" t="s">
        <v>499</v>
      </c>
      <c r="B209" s="8" t="s">
        <v>500</v>
      </c>
      <c r="C209" s="8" t="s">
        <v>306</v>
      </c>
      <c r="D209" s="9"/>
      <c r="E209" s="13"/>
      <c r="F209" s="14"/>
      <c r="G209" s="13"/>
      <c r="H209" s="14"/>
      <c r="I209" s="13"/>
      <c r="J209" s="14"/>
      <c r="K209" s="13"/>
      <c r="L209" s="14"/>
      <c r="M209" s="8" t="s">
        <v>52</v>
      </c>
      <c r="N209" s="2" t="s">
        <v>328</v>
      </c>
      <c r="O209" s="2" t="s">
        <v>501</v>
      </c>
      <c r="P209" s="2" t="s">
        <v>63</v>
      </c>
      <c r="Q209" s="2" t="s">
        <v>63</v>
      </c>
      <c r="R209" s="2" t="s">
        <v>62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502</v>
      </c>
      <c r="AX209" s="2" t="s">
        <v>52</v>
      </c>
      <c r="AY209" s="2" t="s">
        <v>52</v>
      </c>
    </row>
    <row r="210" spans="1:51" ht="30" customHeight="1" x14ac:dyDescent="0.3">
      <c r="A210" s="8" t="s">
        <v>503</v>
      </c>
      <c r="B210" s="8" t="s">
        <v>504</v>
      </c>
      <c r="C210" s="8" t="s">
        <v>306</v>
      </c>
      <c r="D210" s="9"/>
      <c r="E210" s="13"/>
      <c r="F210" s="14"/>
      <c r="G210" s="13"/>
      <c r="H210" s="14"/>
      <c r="I210" s="13"/>
      <c r="J210" s="14"/>
      <c r="K210" s="13"/>
      <c r="L210" s="14"/>
      <c r="M210" s="8" t="s">
        <v>52</v>
      </c>
      <c r="N210" s="2" t="s">
        <v>328</v>
      </c>
      <c r="O210" s="2" t="s">
        <v>505</v>
      </c>
      <c r="P210" s="2" t="s">
        <v>63</v>
      </c>
      <c r="Q210" s="2" t="s">
        <v>63</v>
      </c>
      <c r="R210" s="2" t="s">
        <v>62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506</v>
      </c>
      <c r="AX210" s="2" t="s">
        <v>52</v>
      </c>
      <c r="AY210" s="2" t="s">
        <v>52</v>
      </c>
    </row>
    <row r="211" spans="1:51" ht="30" customHeight="1" x14ac:dyDescent="0.3">
      <c r="A211" s="8" t="s">
        <v>211</v>
      </c>
      <c r="B211" s="8" t="s">
        <v>52</v>
      </c>
      <c r="C211" s="8" t="s">
        <v>52</v>
      </c>
      <c r="D211" s="9"/>
      <c r="E211" s="13"/>
      <c r="F211" s="14"/>
      <c r="G211" s="13"/>
      <c r="H211" s="14"/>
      <c r="I211" s="13"/>
      <c r="J211" s="14"/>
      <c r="K211" s="13"/>
      <c r="L211" s="14"/>
      <c r="M211" s="8" t="s">
        <v>52</v>
      </c>
      <c r="N211" s="2" t="s">
        <v>71</v>
      </c>
      <c r="O211" s="2" t="s">
        <v>71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 x14ac:dyDescent="0.3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 x14ac:dyDescent="0.3">
      <c r="A213" s="33" t="s">
        <v>507</v>
      </c>
      <c r="B213" s="33"/>
      <c r="C213" s="33"/>
      <c r="D213" s="33"/>
      <c r="E213" s="34"/>
      <c r="F213" s="35"/>
      <c r="G213" s="34"/>
      <c r="H213" s="35"/>
      <c r="I213" s="34"/>
      <c r="J213" s="35"/>
      <c r="K213" s="34"/>
      <c r="L213" s="35"/>
      <c r="M213" s="33"/>
      <c r="N213" s="1" t="s">
        <v>496</v>
      </c>
    </row>
    <row r="214" spans="1:51" ht="30" customHeight="1" x14ac:dyDescent="0.3">
      <c r="A214" s="8" t="s">
        <v>309</v>
      </c>
      <c r="B214" s="8" t="s">
        <v>184</v>
      </c>
      <c r="C214" s="8" t="s">
        <v>60</v>
      </c>
      <c r="D214" s="9"/>
      <c r="E214" s="13"/>
      <c r="F214" s="14"/>
      <c r="G214" s="13"/>
      <c r="H214" s="14"/>
      <c r="I214" s="13"/>
      <c r="J214" s="14"/>
      <c r="K214" s="13"/>
      <c r="L214" s="14"/>
      <c r="M214" s="8" t="s">
        <v>52</v>
      </c>
      <c r="N214" s="2" t="s">
        <v>496</v>
      </c>
      <c r="O214" s="2" t="s">
        <v>310</v>
      </c>
      <c r="P214" s="2" t="s">
        <v>63</v>
      </c>
      <c r="Q214" s="2" t="s">
        <v>63</v>
      </c>
      <c r="R214" s="2" t="s">
        <v>62</v>
      </c>
      <c r="S214" s="3"/>
      <c r="T214" s="3"/>
      <c r="U214" s="3"/>
      <c r="V214" s="3">
        <v>1</v>
      </c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508</v>
      </c>
      <c r="AX214" s="2" t="s">
        <v>52</v>
      </c>
      <c r="AY214" s="2" t="s">
        <v>52</v>
      </c>
    </row>
    <row r="215" spans="1:51" ht="30" customHeight="1" x14ac:dyDescent="0.3">
      <c r="A215" s="8" t="s">
        <v>59</v>
      </c>
      <c r="B215" s="8" t="s">
        <v>184</v>
      </c>
      <c r="C215" s="8" t="s">
        <v>60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496</v>
      </c>
      <c r="O215" s="2" t="s">
        <v>187</v>
      </c>
      <c r="P215" s="2" t="s">
        <v>63</v>
      </c>
      <c r="Q215" s="2" t="s">
        <v>63</v>
      </c>
      <c r="R215" s="2" t="s">
        <v>62</v>
      </c>
      <c r="S215" s="3"/>
      <c r="T215" s="3"/>
      <c r="U215" s="3"/>
      <c r="V215" s="3">
        <v>1</v>
      </c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509</v>
      </c>
      <c r="AX215" s="2" t="s">
        <v>52</v>
      </c>
      <c r="AY215" s="2" t="s">
        <v>52</v>
      </c>
    </row>
    <row r="216" spans="1:51" ht="30" customHeight="1" x14ac:dyDescent="0.3">
      <c r="A216" s="8" t="s">
        <v>309</v>
      </c>
      <c r="B216" s="8" t="s">
        <v>184</v>
      </c>
      <c r="C216" s="8" t="s">
        <v>60</v>
      </c>
      <c r="D216" s="9"/>
      <c r="E216" s="13"/>
      <c r="F216" s="14"/>
      <c r="G216" s="13"/>
      <c r="H216" s="14"/>
      <c r="I216" s="13"/>
      <c r="J216" s="14"/>
      <c r="K216" s="13"/>
      <c r="L216" s="14"/>
      <c r="M216" s="8" t="s">
        <v>52</v>
      </c>
      <c r="N216" s="2" t="s">
        <v>496</v>
      </c>
      <c r="O216" s="2" t="s">
        <v>310</v>
      </c>
      <c r="P216" s="2" t="s">
        <v>63</v>
      </c>
      <c r="Q216" s="2" t="s">
        <v>63</v>
      </c>
      <c r="R216" s="2" t="s">
        <v>62</v>
      </c>
      <c r="S216" s="3"/>
      <c r="T216" s="3"/>
      <c r="U216" s="3"/>
      <c r="V216" s="3">
        <v>1</v>
      </c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508</v>
      </c>
      <c r="AX216" s="2" t="s">
        <v>52</v>
      </c>
      <c r="AY216" s="2" t="s">
        <v>52</v>
      </c>
    </row>
    <row r="217" spans="1:51" ht="30" customHeight="1" x14ac:dyDescent="0.3">
      <c r="A217" s="8" t="s">
        <v>59</v>
      </c>
      <c r="B217" s="8" t="s">
        <v>184</v>
      </c>
      <c r="C217" s="8" t="s">
        <v>60</v>
      </c>
      <c r="D217" s="9"/>
      <c r="E217" s="13"/>
      <c r="F217" s="14"/>
      <c r="G217" s="13"/>
      <c r="H217" s="14"/>
      <c r="I217" s="13"/>
      <c r="J217" s="14"/>
      <c r="K217" s="13"/>
      <c r="L217" s="14"/>
      <c r="M217" s="8" t="s">
        <v>52</v>
      </c>
      <c r="N217" s="2" t="s">
        <v>496</v>
      </c>
      <c r="O217" s="2" t="s">
        <v>187</v>
      </c>
      <c r="P217" s="2" t="s">
        <v>63</v>
      </c>
      <c r="Q217" s="2" t="s">
        <v>63</v>
      </c>
      <c r="R217" s="2" t="s">
        <v>62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509</v>
      </c>
      <c r="AX217" s="2" t="s">
        <v>52</v>
      </c>
      <c r="AY217" s="2" t="s">
        <v>52</v>
      </c>
    </row>
    <row r="218" spans="1:51" ht="30" customHeight="1" x14ac:dyDescent="0.3">
      <c r="A218" s="8" t="s">
        <v>313</v>
      </c>
      <c r="B218" s="8" t="s">
        <v>273</v>
      </c>
      <c r="C218" s="8" t="s">
        <v>180</v>
      </c>
      <c r="D218" s="9"/>
      <c r="E218" s="13"/>
      <c r="F218" s="14"/>
      <c r="G218" s="13"/>
      <c r="H218" s="14"/>
      <c r="I218" s="13"/>
      <c r="J218" s="14"/>
      <c r="K218" s="13"/>
      <c r="L218" s="14"/>
      <c r="M218" s="8" t="s">
        <v>52</v>
      </c>
      <c r="N218" s="2" t="s">
        <v>496</v>
      </c>
      <c r="O218" s="2" t="s">
        <v>260</v>
      </c>
      <c r="P218" s="2" t="s">
        <v>63</v>
      </c>
      <c r="Q218" s="2" t="s">
        <v>63</v>
      </c>
      <c r="R218" s="2" t="s">
        <v>63</v>
      </c>
      <c r="S218" s="3">
        <v>1</v>
      </c>
      <c r="T218" s="3">
        <v>0</v>
      </c>
      <c r="U218" s="3">
        <v>0.02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510</v>
      </c>
      <c r="AX218" s="2" t="s">
        <v>52</v>
      </c>
      <c r="AY218" s="2" t="s">
        <v>52</v>
      </c>
    </row>
    <row r="219" spans="1:51" ht="30" customHeight="1" x14ac:dyDescent="0.3">
      <c r="A219" s="8" t="s">
        <v>211</v>
      </c>
      <c r="B219" s="8" t="s">
        <v>52</v>
      </c>
      <c r="C219" s="8" t="s">
        <v>52</v>
      </c>
      <c r="D219" s="9"/>
      <c r="E219" s="13"/>
      <c r="F219" s="14"/>
      <c r="G219" s="13"/>
      <c r="H219" s="14"/>
      <c r="I219" s="13"/>
      <c r="J219" s="14"/>
      <c r="K219" s="13"/>
      <c r="L219" s="14"/>
      <c r="M219" s="8" t="s">
        <v>52</v>
      </c>
      <c r="N219" s="2" t="s">
        <v>71</v>
      </c>
      <c r="O219" s="2" t="s">
        <v>71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 x14ac:dyDescent="0.3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 x14ac:dyDescent="0.3">
      <c r="A221" s="33" t="s">
        <v>511</v>
      </c>
      <c r="B221" s="33"/>
      <c r="C221" s="33"/>
      <c r="D221" s="33"/>
      <c r="E221" s="34"/>
      <c r="F221" s="35"/>
      <c r="G221" s="34"/>
      <c r="H221" s="35"/>
      <c r="I221" s="34"/>
      <c r="J221" s="35"/>
      <c r="K221" s="34"/>
      <c r="L221" s="35"/>
      <c r="M221" s="33"/>
      <c r="N221" s="1" t="s">
        <v>340</v>
      </c>
    </row>
    <row r="222" spans="1:51" ht="30" customHeight="1" x14ac:dyDescent="0.3">
      <c r="A222" s="8" t="s">
        <v>512</v>
      </c>
      <c r="B222" s="8" t="s">
        <v>513</v>
      </c>
      <c r="C222" s="8" t="s">
        <v>306</v>
      </c>
      <c r="D222" s="9"/>
      <c r="E222" s="13"/>
      <c r="F222" s="14"/>
      <c r="G222" s="13"/>
      <c r="H222" s="14"/>
      <c r="I222" s="13"/>
      <c r="J222" s="14"/>
      <c r="K222" s="13"/>
      <c r="L222" s="14"/>
      <c r="M222" s="8" t="s">
        <v>52</v>
      </c>
      <c r="N222" s="2" t="s">
        <v>340</v>
      </c>
      <c r="O222" s="2" t="s">
        <v>514</v>
      </c>
      <c r="P222" s="2" t="s">
        <v>63</v>
      </c>
      <c r="Q222" s="2" t="s">
        <v>63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515</v>
      </c>
      <c r="AX222" s="2" t="s">
        <v>52</v>
      </c>
      <c r="AY222" s="2" t="s">
        <v>52</v>
      </c>
    </row>
    <row r="223" spans="1:51" ht="30" customHeight="1" x14ac:dyDescent="0.3">
      <c r="A223" s="8" t="s">
        <v>516</v>
      </c>
      <c r="B223" s="8" t="s">
        <v>517</v>
      </c>
      <c r="C223" s="8" t="s">
        <v>306</v>
      </c>
      <c r="D223" s="9"/>
      <c r="E223" s="13"/>
      <c r="F223" s="14"/>
      <c r="G223" s="13"/>
      <c r="H223" s="14"/>
      <c r="I223" s="13"/>
      <c r="J223" s="14"/>
      <c r="K223" s="13"/>
      <c r="L223" s="14"/>
      <c r="M223" s="8" t="s">
        <v>52</v>
      </c>
      <c r="N223" s="2" t="s">
        <v>340</v>
      </c>
      <c r="O223" s="2" t="s">
        <v>518</v>
      </c>
      <c r="P223" s="2" t="s">
        <v>63</v>
      </c>
      <c r="Q223" s="2" t="s">
        <v>63</v>
      </c>
      <c r="R223" s="2" t="s">
        <v>62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519</v>
      </c>
      <c r="AX223" s="2" t="s">
        <v>52</v>
      </c>
      <c r="AY223" s="2" t="s">
        <v>52</v>
      </c>
    </row>
    <row r="224" spans="1:51" ht="30" customHeight="1" x14ac:dyDescent="0.3">
      <c r="A224" s="8" t="s">
        <v>520</v>
      </c>
      <c r="B224" s="8" t="s">
        <v>521</v>
      </c>
      <c r="C224" s="8" t="s">
        <v>306</v>
      </c>
      <c r="D224" s="9"/>
      <c r="E224" s="13"/>
      <c r="F224" s="14"/>
      <c r="G224" s="13"/>
      <c r="H224" s="14"/>
      <c r="I224" s="13"/>
      <c r="J224" s="14"/>
      <c r="K224" s="13"/>
      <c r="L224" s="14"/>
      <c r="M224" s="8" t="s">
        <v>52</v>
      </c>
      <c r="N224" s="2" t="s">
        <v>340</v>
      </c>
      <c r="O224" s="2" t="s">
        <v>522</v>
      </c>
      <c r="P224" s="2" t="s">
        <v>63</v>
      </c>
      <c r="Q224" s="2" t="s">
        <v>63</v>
      </c>
      <c r="R224" s="2" t="s">
        <v>62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523</v>
      </c>
      <c r="AX224" s="2" t="s">
        <v>52</v>
      </c>
      <c r="AY224" s="2" t="s">
        <v>52</v>
      </c>
    </row>
    <row r="225" spans="1:51" ht="30" customHeight="1" x14ac:dyDescent="0.3">
      <c r="A225" s="8" t="s">
        <v>211</v>
      </c>
      <c r="B225" s="8" t="s">
        <v>52</v>
      </c>
      <c r="C225" s="8" t="s">
        <v>52</v>
      </c>
      <c r="D225" s="9"/>
      <c r="E225" s="13"/>
      <c r="F225" s="14"/>
      <c r="G225" s="13"/>
      <c r="H225" s="14"/>
      <c r="I225" s="13"/>
      <c r="J225" s="14"/>
      <c r="K225" s="13"/>
      <c r="L225" s="14"/>
      <c r="M225" s="8" t="s">
        <v>52</v>
      </c>
      <c r="N225" s="2" t="s">
        <v>71</v>
      </c>
      <c r="O225" s="2" t="s">
        <v>71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30" customHeight="1" x14ac:dyDescent="0.3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30" customHeight="1" x14ac:dyDescent="0.3">
      <c r="A227" s="33" t="s">
        <v>524</v>
      </c>
      <c r="B227" s="33"/>
      <c r="C227" s="33"/>
      <c r="D227" s="33"/>
      <c r="E227" s="34"/>
      <c r="F227" s="35"/>
      <c r="G227" s="34"/>
      <c r="H227" s="35"/>
      <c r="I227" s="34"/>
      <c r="J227" s="35"/>
      <c r="K227" s="34"/>
      <c r="L227" s="35"/>
      <c r="M227" s="33"/>
      <c r="N227" s="1" t="s">
        <v>344</v>
      </c>
    </row>
    <row r="228" spans="1:51" ht="30" customHeight="1" x14ac:dyDescent="0.3">
      <c r="A228" s="8" t="s">
        <v>309</v>
      </c>
      <c r="B228" s="8" t="s">
        <v>184</v>
      </c>
      <c r="C228" s="8" t="s">
        <v>60</v>
      </c>
      <c r="D228" s="9"/>
      <c r="E228" s="13"/>
      <c r="F228" s="14"/>
      <c r="G228" s="13"/>
      <c r="H228" s="14"/>
      <c r="I228" s="13"/>
      <c r="J228" s="14"/>
      <c r="K228" s="13"/>
      <c r="L228" s="14"/>
      <c r="M228" s="8" t="s">
        <v>52</v>
      </c>
      <c r="N228" s="2" t="s">
        <v>344</v>
      </c>
      <c r="O228" s="2" t="s">
        <v>310</v>
      </c>
      <c r="P228" s="2" t="s">
        <v>63</v>
      </c>
      <c r="Q228" s="2" t="s">
        <v>63</v>
      </c>
      <c r="R228" s="2" t="s">
        <v>62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525</v>
      </c>
      <c r="AX228" s="2" t="s">
        <v>52</v>
      </c>
      <c r="AY228" s="2" t="s">
        <v>52</v>
      </c>
    </row>
    <row r="229" spans="1:51" ht="30" customHeight="1" x14ac:dyDescent="0.3">
      <c r="A229" s="8" t="s">
        <v>59</v>
      </c>
      <c r="B229" s="8" t="s">
        <v>184</v>
      </c>
      <c r="C229" s="8" t="s">
        <v>60</v>
      </c>
      <c r="D229" s="9"/>
      <c r="E229" s="13"/>
      <c r="F229" s="14"/>
      <c r="G229" s="13"/>
      <c r="H229" s="14"/>
      <c r="I229" s="13"/>
      <c r="J229" s="14"/>
      <c r="K229" s="13"/>
      <c r="L229" s="14"/>
      <c r="M229" s="8" t="s">
        <v>52</v>
      </c>
      <c r="N229" s="2" t="s">
        <v>344</v>
      </c>
      <c r="O229" s="2" t="s">
        <v>187</v>
      </c>
      <c r="P229" s="2" t="s">
        <v>63</v>
      </c>
      <c r="Q229" s="2" t="s">
        <v>63</v>
      </c>
      <c r="R229" s="2" t="s">
        <v>62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526</v>
      </c>
      <c r="AX229" s="2" t="s">
        <v>52</v>
      </c>
      <c r="AY229" s="2" t="s">
        <v>52</v>
      </c>
    </row>
    <row r="230" spans="1:51" ht="30" customHeight="1" x14ac:dyDescent="0.3">
      <c r="A230" s="8" t="s">
        <v>313</v>
      </c>
      <c r="B230" s="8" t="s">
        <v>273</v>
      </c>
      <c r="C230" s="8" t="s">
        <v>180</v>
      </c>
      <c r="D230" s="9"/>
      <c r="E230" s="13"/>
      <c r="F230" s="14"/>
      <c r="G230" s="13"/>
      <c r="H230" s="14"/>
      <c r="I230" s="13"/>
      <c r="J230" s="14"/>
      <c r="K230" s="13"/>
      <c r="L230" s="14"/>
      <c r="M230" s="8" t="s">
        <v>52</v>
      </c>
      <c r="N230" s="2" t="s">
        <v>344</v>
      </c>
      <c r="O230" s="2" t="s">
        <v>260</v>
      </c>
      <c r="P230" s="2" t="s">
        <v>63</v>
      </c>
      <c r="Q230" s="2" t="s">
        <v>63</v>
      </c>
      <c r="R230" s="2" t="s">
        <v>63</v>
      </c>
      <c r="S230" s="3">
        <v>1</v>
      </c>
      <c r="T230" s="3">
        <v>0</v>
      </c>
      <c r="U230" s="3">
        <v>0.02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527</v>
      </c>
      <c r="AX230" s="2" t="s">
        <v>52</v>
      </c>
      <c r="AY230" s="2" t="s">
        <v>52</v>
      </c>
    </row>
    <row r="231" spans="1:51" ht="30" customHeight="1" x14ac:dyDescent="0.3">
      <c r="A231" s="8" t="s">
        <v>211</v>
      </c>
      <c r="B231" s="8" t="s">
        <v>52</v>
      </c>
      <c r="C231" s="8" t="s">
        <v>52</v>
      </c>
      <c r="D231" s="9"/>
      <c r="E231" s="13"/>
      <c r="F231" s="14"/>
      <c r="G231" s="13"/>
      <c r="H231" s="14"/>
      <c r="I231" s="13"/>
      <c r="J231" s="14"/>
      <c r="K231" s="13"/>
      <c r="L231" s="14"/>
      <c r="M231" s="8" t="s">
        <v>52</v>
      </c>
      <c r="N231" s="2" t="s">
        <v>71</v>
      </c>
      <c r="O231" s="2" t="s">
        <v>71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33" t="s">
        <v>528</v>
      </c>
      <c r="B233" s="33"/>
      <c r="C233" s="33"/>
      <c r="D233" s="33"/>
      <c r="E233" s="34"/>
      <c r="F233" s="35"/>
      <c r="G233" s="34"/>
      <c r="H233" s="35"/>
      <c r="I233" s="34"/>
      <c r="J233" s="35"/>
      <c r="K233" s="34"/>
      <c r="L233" s="35"/>
      <c r="M233" s="33"/>
      <c r="N233" s="1" t="s">
        <v>348</v>
      </c>
    </row>
    <row r="234" spans="1:51" ht="30" customHeight="1" x14ac:dyDescent="0.3">
      <c r="A234" s="8" t="s">
        <v>529</v>
      </c>
      <c r="B234" s="8" t="s">
        <v>530</v>
      </c>
      <c r="C234" s="8" t="s">
        <v>531</v>
      </c>
      <c r="D234" s="9"/>
      <c r="E234" s="13"/>
      <c r="F234" s="14"/>
      <c r="G234" s="13"/>
      <c r="H234" s="14"/>
      <c r="I234" s="13"/>
      <c r="J234" s="14"/>
      <c r="K234" s="13"/>
      <c r="L234" s="14"/>
      <c r="M234" s="8" t="s">
        <v>52</v>
      </c>
      <c r="N234" s="2" t="s">
        <v>348</v>
      </c>
      <c r="O234" s="2" t="s">
        <v>532</v>
      </c>
      <c r="P234" s="2" t="s">
        <v>62</v>
      </c>
      <c r="Q234" s="2" t="s">
        <v>63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533</v>
      </c>
      <c r="AX234" s="2" t="s">
        <v>52</v>
      </c>
      <c r="AY234" s="2" t="s">
        <v>52</v>
      </c>
    </row>
    <row r="235" spans="1:51" ht="30" customHeight="1" x14ac:dyDescent="0.3">
      <c r="A235" s="8" t="s">
        <v>534</v>
      </c>
      <c r="B235" s="8" t="s">
        <v>535</v>
      </c>
      <c r="C235" s="8" t="s">
        <v>76</v>
      </c>
      <c r="D235" s="9"/>
      <c r="E235" s="13"/>
      <c r="F235" s="14"/>
      <c r="G235" s="13"/>
      <c r="H235" s="14"/>
      <c r="I235" s="13"/>
      <c r="J235" s="14"/>
      <c r="K235" s="13"/>
      <c r="L235" s="14"/>
      <c r="M235" s="8" t="s">
        <v>52</v>
      </c>
      <c r="N235" s="2" t="s">
        <v>348</v>
      </c>
      <c r="O235" s="2" t="s">
        <v>536</v>
      </c>
      <c r="P235" s="2" t="s">
        <v>62</v>
      </c>
      <c r="Q235" s="2" t="s">
        <v>63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537</v>
      </c>
      <c r="AX235" s="2" t="s">
        <v>52</v>
      </c>
      <c r="AY235" s="2" t="s">
        <v>52</v>
      </c>
    </row>
    <row r="236" spans="1:51" ht="30" customHeight="1" x14ac:dyDescent="0.3">
      <c r="A236" s="8" t="s">
        <v>211</v>
      </c>
      <c r="B236" s="8" t="s">
        <v>52</v>
      </c>
      <c r="C236" s="8" t="s">
        <v>52</v>
      </c>
      <c r="D236" s="9"/>
      <c r="E236" s="13"/>
      <c r="F236" s="14"/>
      <c r="G236" s="13"/>
      <c r="H236" s="14"/>
      <c r="I236" s="13"/>
      <c r="J236" s="14"/>
      <c r="K236" s="13"/>
      <c r="L236" s="14"/>
      <c r="M236" s="8" t="s">
        <v>52</v>
      </c>
      <c r="N236" s="2" t="s">
        <v>71</v>
      </c>
      <c r="O236" s="2" t="s">
        <v>71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33" t="s">
        <v>538</v>
      </c>
      <c r="B238" s="33"/>
      <c r="C238" s="33"/>
      <c r="D238" s="33"/>
      <c r="E238" s="34"/>
      <c r="F238" s="35"/>
      <c r="G238" s="34"/>
      <c r="H238" s="35"/>
      <c r="I238" s="34"/>
      <c r="J238" s="35"/>
      <c r="K238" s="34"/>
      <c r="L238" s="35"/>
      <c r="M238" s="33"/>
      <c r="N238" s="1" t="s">
        <v>532</v>
      </c>
    </row>
    <row r="239" spans="1:51" ht="30" customHeight="1" x14ac:dyDescent="0.3">
      <c r="A239" s="8" t="s">
        <v>539</v>
      </c>
      <c r="B239" s="8" t="s">
        <v>540</v>
      </c>
      <c r="C239" s="8" t="s">
        <v>541</v>
      </c>
      <c r="D239" s="9"/>
      <c r="E239" s="13"/>
      <c r="F239" s="14"/>
      <c r="G239" s="13"/>
      <c r="H239" s="14"/>
      <c r="I239" s="13"/>
      <c r="J239" s="14"/>
      <c r="K239" s="13"/>
      <c r="L239" s="14"/>
      <c r="M239" s="8" t="s">
        <v>52</v>
      </c>
      <c r="N239" s="2" t="s">
        <v>532</v>
      </c>
      <c r="O239" s="2" t="s">
        <v>542</v>
      </c>
      <c r="P239" s="2" t="s">
        <v>63</v>
      </c>
      <c r="Q239" s="2" t="s">
        <v>63</v>
      </c>
      <c r="R239" s="2" t="s">
        <v>62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543</v>
      </c>
      <c r="AX239" s="2" t="s">
        <v>52</v>
      </c>
      <c r="AY239" s="2" t="s">
        <v>52</v>
      </c>
    </row>
    <row r="240" spans="1:51" ht="30" customHeight="1" x14ac:dyDescent="0.3">
      <c r="A240" s="8" t="s">
        <v>544</v>
      </c>
      <c r="B240" s="8" t="s">
        <v>545</v>
      </c>
      <c r="C240" s="8" t="s">
        <v>531</v>
      </c>
      <c r="D240" s="9"/>
      <c r="E240" s="13"/>
      <c r="F240" s="14"/>
      <c r="G240" s="13"/>
      <c r="H240" s="14"/>
      <c r="I240" s="13"/>
      <c r="J240" s="14"/>
      <c r="K240" s="13"/>
      <c r="L240" s="14"/>
      <c r="M240" s="8" t="s">
        <v>52</v>
      </c>
      <c r="N240" s="2" t="s">
        <v>532</v>
      </c>
      <c r="O240" s="2" t="s">
        <v>546</v>
      </c>
      <c r="P240" s="2" t="s">
        <v>63</v>
      </c>
      <c r="Q240" s="2" t="s">
        <v>63</v>
      </c>
      <c r="R240" s="2" t="s">
        <v>62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547</v>
      </c>
      <c r="AX240" s="2" t="s">
        <v>52</v>
      </c>
      <c r="AY240" s="2" t="s">
        <v>52</v>
      </c>
    </row>
    <row r="241" spans="1:51" ht="30" customHeight="1" x14ac:dyDescent="0.3">
      <c r="A241" s="8" t="s">
        <v>59</v>
      </c>
      <c r="B241" s="8" t="s">
        <v>184</v>
      </c>
      <c r="C241" s="8" t="s">
        <v>60</v>
      </c>
      <c r="D241" s="9"/>
      <c r="E241" s="13"/>
      <c r="F241" s="14"/>
      <c r="G241" s="13"/>
      <c r="H241" s="14"/>
      <c r="I241" s="13"/>
      <c r="J241" s="14"/>
      <c r="K241" s="13"/>
      <c r="L241" s="14"/>
      <c r="M241" s="8" t="s">
        <v>52</v>
      </c>
      <c r="N241" s="2" t="s">
        <v>532</v>
      </c>
      <c r="O241" s="2" t="s">
        <v>187</v>
      </c>
      <c r="P241" s="2" t="s">
        <v>63</v>
      </c>
      <c r="Q241" s="2" t="s">
        <v>63</v>
      </c>
      <c r="R241" s="2" t="s">
        <v>62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548</v>
      </c>
      <c r="AX241" s="2" t="s">
        <v>52</v>
      </c>
      <c r="AY241" s="2" t="s">
        <v>52</v>
      </c>
    </row>
    <row r="242" spans="1:51" ht="30" customHeight="1" x14ac:dyDescent="0.3">
      <c r="A242" s="8" t="s">
        <v>211</v>
      </c>
      <c r="B242" s="8" t="s">
        <v>52</v>
      </c>
      <c r="C242" s="8" t="s">
        <v>52</v>
      </c>
      <c r="D242" s="9"/>
      <c r="E242" s="13"/>
      <c r="F242" s="14"/>
      <c r="G242" s="13"/>
      <c r="H242" s="14"/>
      <c r="I242" s="13"/>
      <c r="J242" s="14"/>
      <c r="K242" s="13"/>
      <c r="L242" s="14"/>
      <c r="M242" s="8" t="s">
        <v>52</v>
      </c>
      <c r="N242" s="2" t="s">
        <v>71</v>
      </c>
      <c r="O242" s="2" t="s">
        <v>71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33" t="s">
        <v>549</v>
      </c>
      <c r="B244" s="33"/>
      <c r="C244" s="33"/>
      <c r="D244" s="33"/>
      <c r="E244" s="34"/>
      <c r="F244" s="35"/>
      <c r="G244" s="34"/>
      <c r="H244" s="35"/>
      <c r="I244" s="34"/>
      <c r="J244" s="35"/>
      <c r="K244" s="34"/>
      <c r="L244" s="35"/>
      <c r="M244" s="33"/>
      <c r="N244" s="1" t="s">
        <v>536</v>
      </c>
    </row>
    <row r="245" spans="1:51" ht="30" customHeight="1" x14ac:dyDescent="0.3">
      <c r="A245" s="8" t="s">
        <v>550</v>
      </c>
      <c r="B245" s="8" t="s">
        <v>184</v>
      </c>
      <c r="C245" s="8" t="s">
        <v>60</v>
      </c>
      <c r="D245" s="9"/>
      <c r="E245" s="13"/>
      <c r="F245" s="14"/>
      <c r="G245" s="13"/>
      <c r="H245" s="14"/>
      <c r="I245" s="13"/>
      <c r="J245" s="14"/>
      <c r="K245" s="13"/>
      <c r="L245" s="14"/>
      <c r="M245" s="8" t="s">
        <v>52</v>
      </c>
      <c r="N245" s="2" t="s">
        <v>536</v>
      </c>
      <c r="O245" s="2" t="s">
        <v>551</v>
      </c>
      <c r="P245" s="2" t="s">
        <v>63</v>
      </c>
      <c r="Q245" s="2" t="s">
        <v>63</v>
      </c>
      <c r="R245" s="2" t="s">
        <v>62</v>
      </c>
      <c r="S245" s="3"/>
      <c r="T245" s="3"/>
      <c r="U245" s="3"/>
      <c r="V245" s="3">
        <v>1</v>
      </c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552</v>
      </c>
      <c r="AX245" s="2" t="s">
        <v>52</v>
      </c>
      <c r="AY245" s="2" t="s">
        <v>52</v>
      </c>
    </row>
    <row r="246" spans="1:51" ht="30" customHeight="1" x14ac:dyDescent="0.3">
      <c r="A246" s="8" t="s">
        <v>59</v>
      </c>
      <c r="B246" s="8" t="s">
        <v>184</v>
      </c>
      <c r="C246" s="8" t="s">
        <v>60</v>
      </c>
      <c r="D246" s="9"/>
      <c r="E246" s="13"/>
      <c r="F246" s="14"/>
      <c r="G246" s="13"/>
      <c r="H246" s="14"/>
      <c r="I246" s="13"/>
      <c r="J246" s="14"/>
      <c r="K246" s="13"/>
      <c r="L246" s="14"/>
      <c r="M246" s="8" t="s">
        <v>52</v>
      </c>
      <c r="N246" s="2" t="s">
        <v>536</v>
      </c>
      <c r="O246" s="2" t="s">
        <v>187</v>
      </c>
      <c r="P246" s="2" t="s">
        <v>63</v>
      </c>
      <c r="Q246" s="2" t="s">
        <v>63</v>
      </c>
      <c r="R246" s="2" t="s">
        <v>62</v>
      </c>
      <c r="S246" s="3"/>
      <c r="T246" s="3"/>
      <c r="U246" s="3"/>
      <c r="V246" s="3">
        <v>1</v>
      </c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553</v>
      </c>
      <c r="AX246" s="2" t="s">
        <v>52</v>
      </c>
      <c r="AY246" s="2" t="s">
        <v>52</v>
      </c>
    </row>
    <row r="247" spans="1:51" ht="30" customHeight="1" x14ac:dyDescent="0.3">
      <c r="A247" s="8" t="s">
        <v>258</v>
      </c>
      <c r="B247" s="8" t="s">
        <v>273</v>
      </c>
      <c r="C247" s="8" t="s">
        <v>180</v>
      </c>
      <c r="D247" s="9"/>
      <c r="E247" s="13"/>
      <c r="F247" s="14"/>
      <c r="G247" s="13"/>
      <c r="H247" s="14"/>
      <c r="I247" s="13"/>
      <c r="J247" s="14"/>
      <c r="K247" s="13"/>
      <c r="L247" s="14"/>
      <c r="M247" s="8" t="s">
        <v>52</v>
      </c>
      <c r="N247" s="2" t="s">
        <v>536</v>
      </c>
      <c r="O247" s="2" t="s">
        <v>260</v>
      </c>
      <c r="P247" s="2" t="s">
        <v>63</v>
      </c>
      <c r="Q247" s="2" t="s">
        <v>63</v>
      </c>
      <c r="R247" s="2" t="s">
        <v>63</v>
      </c>
      <c r="S247" s="3">
        <v>1</v>
      </c>
      <c r="T247" s="3">
        <v>2</v>
      </c>
      <c r="U247" s="3">
        <v>0.02</v>
      </c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554</v>
      </c>
      <c r="AX247" s="2" t="s">
        <v>52</v>
      </c>
      <c r="AY247" s="2" t="s">
        <v>52</v>
      </c>
    </row>
    <row r="248" spans="1:51" ht="30" customHeight="1" x14ac:dyDescent="0.3">
      <c r="A248" s="8" t="s">
        <v>211</v>
      </c>
      <c r="B248" s="8" t="s">
        <v>52</v>
      </c>
      <c r="C248" s="8" t="s">
        <v>52</v>
      </c>
      <c r="D248" s="9"/>
      <c r="E248" s="13"/>
      <c r="F248" s="14"/>
      <c r="G248" s="13"/>
      <c r="H248" s="14"/>
      <c r="I248" s="13"/>
      <c r="J248" s="14"/>
      <c r="K248" s="13"/>
      <c r="L248" s="14"/>
      <c r="M248" s="8" t="s">
        <v>52</v>
      </c>
      <c r="N248" s="2" t="s">
        <v>71</v>
      </c>
      <c r="O248" s="2" t="s">
        <v>71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33" t="s">
        <v>555</v>
      </c>
      <c r="B250" s="33"/>
      <c r="C250" s="33"/>
      <c r="D250" s="33"/>
      <c r="E250" s="34"/>
      <c r="F250" s="35"/>
      <c r="G250" s="34"/>
      <c r="H250" s="35"/>
      <c r="I250" s="34"/>
      <c r="J250" s="35"/>
      <c r="K250" s="34"/>
      <c r="L250" s="35"/>
      <c r="M250" s="33"/>
      <c r="N250" s="1" t="s">
        <v>355</v>
      </c>
    </row>
    <row r="251" spans="1:51" ht="30" customHeight="1" x14ac:dyDescent="0.3">
      <c r="A251" s="8" t="s">
        <v>363</v>
      </c>
      <c r="B251" s="8" t="s">
        <v>184</v>
      </c>
      <c r="C251" s="8" t="s">
        <v>60</v>
      </c>
      <c r="D251" s="9"/>
      <c r="E251" s="13"/>
      <c r="F251" s="14"/>
      <c r="G251" s="13"/>
      <c r="H251" s="14"/>
      <c r="I251" s="13"/>
      <c r="J251" s="14"/>
      <c r="K251" s="13"/>
      <c r="L251" s="14"/>
      <c r="M251" s="8" t="s">
        <v>52</v>
      </c>
      <c r="N251" s="2" t="s">
        <v>355</v>
      </c>
      <c r="O251" s="2" t="s">
        <v>364</v>
      </c>
      <c r="P251" s="2" t="s">
        <v>63</v>
      </c>
      <c r="Q251" s="2" t="s">
        <v>63</v>
      </c>
      <c r="R251" s="2" t="s">
        <v>62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556</v>
      </c>
      <c r="AX251" s="2" t="s">
        <v>52</v>
      </c>
      <c r="AY251" s="2" t="s">
        <v>52</v>
      </c>
    </row>
    <row r="252" spans="1:51" ht="30" customHeight="1" x14ac:dyDescent="0.3">
      <c r="A252" s="8" t="s">
        <v>59</v>
      </c>
      <c r="B252" s="8" t="s">
        <v>184</v>
      </c>
      <c r="C252" s="8" t="s">
        <v>60</v>
      </c>
      <c r="D252" s="9"/>
      <c r="E252" s="13"/>
      <c r="F252" s="14"/>
      <c r="G252" s="13"/>
      <c r="H252" s="14"/>
      <c r="I252" s="13"/>
      <c r="J252" s="14"/>
      <c r="K252" s="13"/>
      <c r="L252" s="14"/>
      <c r="M252" s="8" t="s">
        <v>52</v>
      </c>
      <c r="N252" s="2" t="s">
        <v>355</v>
      </c>
      <c r="O252" s="2" t="s">
        <v>187</v>
      </c>
      <c r="P252" s="2" t="s">
        <v>63</v>
      </c>
      <c r="Q252" s="2" t="s">
        <v>63</v>
      </c>
      <c r="R252" s="2" t="s">
        <v>62</v>
      </c>
      <c r="S252" s="3"/>
      <c r="T252" s="3"/>
      <c r="U252" s="3"/>
      <c r="V252" s="3">
        <v>1</v>
      </c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557</v>
      </c>
      <c r="AX252" s="2" t="s">
        <v>52</v>
      </c>
      <c r="AY252" s="2" t="s">
        <v>52</v>
      </c>
    </row>
    <row r="253" spans="1:51" ht="30" customHeight="1" x14ac:dyDescent="0.3">
      <c r="A253" s="8" t="s">
        <v>258</v>
      </c>
      <c r="B253" s="8" t="s">
        <v>273</v>
      </c>
      <c r="C253" s="8" t="s">
        <v>180</v>
      </c>
      <c r="D253" s="9"/>
      <c r="E253" s="13"/>
      <c r="F253" s="14"/>
      <c r="G253" s="13"/>
      <c r="H253" s="14"/>
      <c r="I253" s="13"/>
      <c r="J253" s="14"/>
      <c r="K253" s="13"/>
      <c r="L253" s="14"/>
      <c r="M253" s="8" t="s">
        <v>52</v>
      </c>
      <c r="N253" s="2" t="s">
        <v>355</v>
      </c>
      <c r="O253" s="2" t="s">
        <v>260</v>
      </c>
      <c r="P253" s="2" t="s">
        <v>63</v>
      </c>
      <c r="Q253" s="2" t="s">
        <v>63</v>
      </c>
      <c r="R253" s="2" t="s">
        <v>63</v>
      </c>
      <c r="S253" s="3">
        <v>1</v>
      </c>
      <c r="T253" s="3">
        <v>2</v>
      </c>
      <c r="U253" s="3">
        <v>0.02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558</v>
      </c>
      <c r="AX253" s="2" t="s">
        <v>52</v>
      </c>
      <c r="AY253" s="2" t="s">
        <v>52</v>
      </c>
    </row>
    <row r="254" spans="1:51" ht="30" customHeight="1" x14ac:dyDescent="0.3">
      <c r="A254" s="8" t="s">
        <v>211</v>
      </c>
      <c r="B254" s="8" t="s">
        <v>52</v>
      </c>
      <c r="C254" s="8" t="s">
        <v>52</v>
      </c>
      <c r="D254" s="9"/>
      <c r="E254" s="13"/>
      <c r="F254" s="14"/>
      <c r="G254" s="13"/>
      <c r="H254" s="14"/>
      <c r="I254" s="13"/>
      <c r="J254" s="14"/>
      <c r="K254" s="13"/>
      <c r="L254" s="14"/>
      <c r="M254" s="8" t="s">
        <v>52</v>
      </c>
      <c r="N254" s="2" t="s">
        <v>71</v>
      </c>
      <c r="O254" s="2" t="s">
        <v>71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</row>
    <row r="255" spans="1:51" ht="30" customHeight="1" x14ac:dyDescent="0.3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1" ht="30" customHeight="1" x14ac:dyDescent="0.3">
      <c r="A256" s="33" t="s">
        <v>559</v>
      </c>
      <c r="B256" s="33"/>
      <c r="C256" s="33"/>
      <c r="D256" s="33"/>
      <c r="E256" s="34"/>
      <c r="F256" s="35"/>
      <c r="G256" s="34"/>
      <c r="H256" s="35"/>
      <c r="I256" s="34"/>
      <c r="J256" s="35"/>
      <c r="K256" s="34"/>
      <c r="L256" s="35"/>
      <c r="M256" s="33"/>
      <c r="N256" s="1" t="s">
        <v>386</v>
      </c>
    </row>
    <row r="257" spans="1:51" ht="30" customHeight="1" x14ac:dyDescent="0.3">
      <c r="A257" s="8" t="s">
        <v>59</v>
      </c>
      <c r="B257" s="8" t="s">
        <v>184</v>
      </c>
      <c r="C257" s="8" t="s">
        <v>60</v>
      </c>
      <c r="D257" s="9"/>
      <c r="E257" s="13"/>
      <c r="F257" s="14"/>
      <c r="G257" s="13"/>
      <c r="H257" s="14"/>
      <c r="I257" s="13"/>
      <c r="J257" s="14"/>
      <c r="K257" s="13"/>
      <c r="L257" s="14"/>
      <c r="M257" s="8" t="s">
        <v>52</v>
      </c>
      <c r="N257" s="2" t="s">
        <v>386</v>
      </c>
      <c r="O257" s="2" t="s">
        <v>187</v>
      </c>
      <c r="P257" s="2" t="s">
        <v>63</v>
      </c>
      <c r="Q257" s="2" t="s">
        <v>63</v>
      </c>
      <c r="R257" s="2" t="s">
        <v>62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560</v>
      </c>
      <c r="AX257" s="2" t="s">
        <v>52</v>
      </c>
      <c r="AY257" s="2" t="s">
        <v>52</v>
      </c>
    </row>
    <row r="258" spans="1:51" ht="30" customHeight="1" x14ac:dyDescent="0.3">
      <c r="A258" s="8" t="s">
        <v>211</v>
      </c>
      <c r="B258" s="8" t="s">
        <v>52</v>
      </c>
      <c r="C258" s="8" t="s">
        <v>52</v>
      </c>
      <c r="D258" s="9"/>
      <c r="E258" s="13"/>
      <c r="F258" s="14"/>
      <c r="G258" s="13"/>
      <c r="H258" s="14"/>
      <c r="I258" s="13"/>
      <c r="J258" s="14"/>
      <c r="K258" s="13"/>
      <c r="L258" s="14"/>
      <c r="M258" s="8" t="s">
        <v>52</v>
      </c>
      <c r="N258" s="2" t="s">
        <v>71</v>
      </c>
      <c r="O258" s="2" t="s">
        <v>71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</row>
  </sheetData>
  <mergeCells count="88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39:M39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4:M4"/>
    <mergeCell ref="A8:M8"/>
    <mergeCell ref="A21:M21"/>
    <mergeCell ref="A26:M26"/>
    <mergeCell ref="A32:M32"/>
    <mergeCell ref="A112:M112"/>
    <mergeCell ref="A45:M45"/>
    <mergeCell ref="A51:M51"/>
    <mergeCell ref="A58:M58"/>
    <mergeCell ref="A65:M65"/>
    <mergeCell ref="A71:M71"/>
    <mergeCell ref="A76:M76"/>
    <mergeCell ref="A81:M81"/>
    <mergeCell ref="A88:M88"/>
    <mergeCell ref="A93:M93"/>
    <mergeCell ref="A100:M100"/>
    <mergeCell ref="A106:M106"/>
    <mergeCell ref="A184:M184"/>
    <mergeCell ref="A117:M117"/>
    <mergeCell ref="A123:M123"/>
    <mergeCell ref="A128:M128"/>
    <mergeCell ref="A141:M141"/>
    <mergeCell ref="A146:M146"/>
    <mergeCell ref="A152:M152"/>
    <mergeCell ref="A157:M157"/>
    <mergeCell ref="A161:M161"/>
    <mergeCell ref="A165:M165"/>
    <mergeCell ref="A171:M171"/>
    <mergeCell ref="A179:M179"/>
    <mergeCell ref="A256:M256"/>
    <mergeCell ref="A189:M189"/>
    <mergeCell ref="A195:M195"/>
    <mergeCell ref="A204:M204"/>
    <mergeCell ref="A208:M208"/>
    <mergeCell ref="A213:M213"/>
    <mergeCell ref="A221:M221"/>
    <mergeCell ref="A227:M227"/>
    <mergeCell ref="A233:M233"/>
    <mergeCell ref="A238:M238"/>
    <mergeCell ref="A244:M244"/>
    <mergeCell ref="A250:M250"/>
  </mergeCells>
  <phoneticPr fontId="1" type="noConversion"/>
  <pageMargins left="0.70866141732283472" right="0.70866141732283472" top="0.39370078740157483" bottom="0.39370078740157483" header="0" footer="0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9"/>
  <sheetViews>
    <sheetView topLeftCell="D1" workbookViewId="0">
      <selection activeCell="E5" sqref="E5:W59"/>
    </sheetView>
  </sheetViews>
  <sheetFormatPr defaultRowHeight="16.5" x14ac:dyDescent="0.3"/>
  <cols>
    <col min="1" max="1" width="19.25" hidden="1" customWidth="1"/>
    <col min="2" max="2" width="24.125" bestFit="1" customWidth="1"/>
    <col min="3" max="3" width="30.125" bestFit="1" customWidth="1"/>
    <col min="4" max="4" width="5" bestFit="1" customWidth="1"/>
    <col min="5" max="5" width="10.625" bestFit="1" customWidth="1"/>
    <col min="6" max="6" width="6.125" bestFit="1" customWidth="1"/>
    <col min="7" max="7" width="12.625" customWidth="1"/>
    <col min="8" max="8" width="6.125" bestFit="1" customWidth="1"/>
    <col min="9" max="9" width="11.375" customWidth="1"/>
    <col min="10" max="10" width="6.125" bestFit="1" customWidth="1"/>
    <col min="11" max="11" width="14.875" customWidth="1"/>
    <col min="12" max="12" width="6.125" bestFit="1" customWidth="1"/>
    <col min="13" max="13" width="10.375" bestFit="1" customWidth="1"/>
    <col min="14" max="14" width="6.125" bestFit="1" customWidth="1"/>
    <col min="15" max="15" width="14.625" customWidth="1"/>
    <col min="16" max="16" width="10.375" bestFit="1" customWidth="1"/>
    <col min="17" max="17" width="10.625" bestFit="1" customWidth="1"/>
    <col min="18" max="19" width="8.625" bestFit="1" customWidth="1"/>
    <col min="20" max="21" width="9.75" bestFit="1" customWidth="1"/>
    <col min="22" max="22" width="8.625" bestFit="1" customWidth="1"/>
    <col min="23" max="23" width="7.625" bestFit="1" customWidth="1"/>
    <col min="24" max="24" width="9.375" bestFit="1" customWidth="1"/>
    <col min="25" max="26" width="8.5" hidden="1" customWidth="1"/>
    <col min="27" max="27" width="10.375" hidden="1" customWidth="1"/>
    <col min="28" max="28" width="8.5" hidden="1" customWidth="1"/>
  </cols>
  <sheetData>
    <row r="1" spans="1:28" ht="30" customHeight="1" x14ac:dyDescent="0.3">
      <c r="A1" s="31" t="s">
        <v>561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 x14ac:dyDescent="0.3">
      <c r="A3" s="29" t="s">
        <v>190</v>
      </c>
      <c r="B3" s="29" t="s">
        <v>2</v>
      </c>
      <c r="C3" s="29" t="s">
        <v>562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192</v>
      </c>
      <c r="Q3" s="29" t="s">
        <v>193</v>
      </c>
      <c r="R3" s="29"/>
      <c r="S3" s="29"/>
      <c r="T3" s="29"/>
      <c r="U3" s="29"/>
      <c r="V3" s="29"/>
      <c r="W3" s="29" t="s">
        <v>195</v>
      </c>
      <c r="X3" s="29" t="s">
        <v>12</v>
      </c>
      <c r="Y3" s="28" t="s">
        <v>570</v>
      </c>
      <c r="Z3" s="28" t="s">
        <v>571</v>
      </c>
      <c r="AA3" s="28" t="s">
        <v>572</v>
      </c>
      <c r="AB3" s="28" t="s">
        <v>48</v>
      </c>
    </row>
    <row r="4" spans="1:28" ht="30" customHeight="1" x14ac:dyDescent="0.3">
      <c r="A4" s="29"/>
      <c r="B4" s="29"/>
      <c r="C4" s="29"/>
      <c r="D4" s="29"/>
      <c r="E4" s="4" t="s">
        <v>563</v>
      </c>
      <c r="F4" s="4" t="s">
        <v>564</v>
      </c>
      <c r="G4" s="4" t="s">
        <v>565</v>
      </c>
      <c r="H4" s="4" t="s">
        <v>564</v>
      </c>
      <c r="I4" s="4" t="s">
        <v>566</v>
      </c>
      <c r="J4" s="4" t="s">
        <v>564</v>
      </c>
      <c r="K4" s="4" t="s">
        <v>567</v>
      </c>
      <c r="L4" s="4" t="s">
        <v>564</v>
      </c>
      <c r="M4" s="4" t="s">
        <v>568</v>
      </c>
      <c r="N4" s="4" t="s">
        <v>564</v>
      </c>
      <c r="O4" s="4" t="s">
        <v>569</v>
      </c>
      <c r="P4" s="29"/>
      <c r="Q4" s="4" t="s">
        <v>563</v>
      </c>
      <c r="R4" s="4" t="s">
        <v>565</v>
      </c>
      <c r="S4" s="4" t="s">
        <v>566</v>
      </c>
      <c r="T4" s="4" t="s">
        <v>567</v>
      </c>
      <c r="U4" s="4" t="s">
        <v>568</v>
      </c>
      <c r="V4" s="4" t="s">
        <v>569</v>
      </c>
      <c r="W4" s="29"/>
      <c r="X4" s="29"/>
      <c r="Y4" s="28"/>
      <c r="Z4" s="28"/>
      <c r="AA4" s="28"/>
      <c r="AB4" s="28"/>
    </row>
    <row r="5" spans="1:28" ht="30" customHeight="1" x14ac:dyDescent="0.3">
      <c r="A5" s="8" t="s">
        <v>546</v>
      </c>
      <c r="B5" s="8" t="s">
        <v>544</v>
      </c>
      <c r="C5" s="8" t="s">
        <v>545</v>
      </c>
      <c r="D5" s="15" t="s">
        <v>531</v>
      </c>
      <c r="E5" s="16"/>
      <c r="F5" s="8"/>
      <c r="G5" s="16"/>
      <c r="H5" s="8"/>
      <c r="I5" s="16"/>
      <c r="J5" s="8"/>
      <c r="K5" s="16"/>
      <c r="L5" s="8"/>
      <c r="M5" s="16"/>
      <c r="N5" s="8"/>
      <c r="O5" s="16"/>
      <c r="P5" s="16"/>
      <c r="Q5" s="16"/>
      <c r="R5" s="16"/>
      <c r="S5" s="16"/>
      <c r="T5" s="16"/>
      <c r="U5" s="16"/>
      <c r="V5" s="16"/>
      <c r="W5" s="8"/>
      <c r="X5" s="8" t="s">
        <v>52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437</v>
      </c>
      <c r="B6" s="8" t="s">
        <v>435</v>
      </c>
      <c r="C6" s="8" t="s">
        <v>436</v>
      </c>
      <c r="D6" s="15" t="s">
        <v>76</v>
      </c>
      <c r="E6" s="16"/>
      <c r="F6" s="8"/>
      <c r="G6" s="16"/>
      <c r="H6" s="8"/>
      <c r="I6" s="16"/>
      <c r="J6" s="8"/>
      <c r="K6" s="16"/>
      <c r="L6" s="8"/>
      <c r="M6" s="16"/>
      <c r="N6" s="8"/>
      <c r="O6" s="16"/>
      <c r="P6" s="16"/>
      <c r="Q6" s="16"/>
      <c r="R6" s="16"/>
      <c r="S6" s="16"/>
      <c r="T6" s="16"/>
      <c r="U6" s="16"/>
      <c r="V6" s="16"/>
      <c r="W6" s="8"/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542</v>
      </c>
      <c r="B7" s="8" t="s">
        <v>539</v>
      </c>
      <c r="C7" s="8" t="s">
        <v>540</v>
      </c>
      <c r="D7" s="15" t="s">
        <v>541</v>
      </c>
      <c r="E7" s="16"/>
      <c r="F7" s="8"/>
      <c r="G7" s="16"/>
      <c r="H7" s="8"/>
      <c r="I7" s="16"/>
      <c r="J7" s="8"/>
      <c r="K7" s="16"/>
      <c r="L7" s="8"/>
      <c r="M7" s="16"/>
      <c r="N7" s="8"/>
      <c r="O7" s="16"/>
      <c r="P7" s="16"/>
      <c r="Q7" s="16"/>
      <c r="R7" s="16"/>
      <c r="S7" s="16"/>
      <c r="T7" s="16"/>
      <c r="U7" s="16"/>
      <c r="V7" s="16"/>
      <c r="W7" s="8"/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263</v>
      </c>
      <c r="B8" s="8" t="s">
        <v>262</v>
      </c>
      <c r="C8" s="8" t="s">
        <v>52</v>
      </c>
      <c r="D8" s="15" t="s">
        <v>80</v>
      </c>
      <c r="E8" s="16"/>
      <c r="F8" s="8"/>
      <c r="G8" s="16"/>
      <c r="H8" s="8"/>
      <c r="I8" s="16"/>
      <c r="J8" s="8"/>
      <c r="K8" s="16"/>
      <c r="L8" s="8"/>
      <c r="M8" s="16"/>
      <c r="N8" s="8"/>
      <c r="O8" s="16"/>
      <c r="P8" s="16"/>
      <c r="Q8" s="16"/>
      <c r="R8" s="16"/>
      <c r="S8" s="16"/>
      <c r="T8" s="16"/>
      <c r="U8" s="16"/>
      <c r="V8" s="16"/>
      <c r="W8" s="8"/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317</v>
      </c>
      <c r="B9" s="8" t="s">
        <v>101</v>
      </c>
      <c r="C9" s="8" t="s">
        <v>52</v>
      </c>
      <c r="D9" s="15" t="s">
        <v>76</v>
      </c>
      <c r="E9" s="16"/>
      <c r="F9" s="8"/>
      <c r="G9" s="16"/>
      <c r="H9" s="8"/>
      <c r="I9" s="16"/>
      <c r="J9" s="8"/>
      <c r="K9" s="16"/>
      <c r="L9" s="8"/>
      <c r="M9" s="16"/>
      <c r="N9" s="8"/>
      <c r="O9" s="16"/>
      <c r="P9" s="16"/>
      <c r="Q9" s="16"/>
      <c r="R9" s="16"/>
      <c r="S9" s="16"/>
      <c r="T9" s="16"/>
      <c r="U9" s="16"/>
      <c r="V9" s="16"/>
      <c r="W9" s="8"/>
      <c r="X9" s="8" t="s">
        <v>316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408</v>
      </c>
      <c r="B10" s="8" t="s">
        <v>406</v>
      </c>
      <c r="C10" s="8" t="s">
        <v>407</v>
      </c>
      <c r="D10" s="15" t="s">
        <v>80</v>
      </c>
      <c r="E10" s="16"/>
      <c r="F10" s="8"/>
      <c r="G10" s="16"/>
      <c r="H10" s="8"/>
      <c r="I10" s="16"/>
      <c r="J10" s="8"/>
      <c r="K10" s="16"/>
      <c r="L10" s="8"/>
      <c r="M10" s="16"/>
      <c r="N10" s="8"/>
      <c r="O10" s="16"/>
      <c r="P10" s="16"/>
      <c r="Q10" s="16"/>
      <c r="R10" s="16"/>
      <c r="S10" s="16"/>
      <c r="T10" s="16"/>
      <c r="U10" s="16"/>
      <c r="V10" s="16"/>
      <c r="W10" s="8"/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412</v>
      </c>
      <c r="B11" s="8" t="s">
        <v>410</v>
      </c>
      <c r="C11" s="8" t="s">
        <v>411</v>
      </c>
      <c r="D11" s="15" t="s">
        <v>80</v>
      </c>
      <c r="E11" s="16"/>
      <c r="F11" s="8"/>
      <c r="G11" s="16"/>
      <c r="H11" s="8"/>
      <c r="I11" s="16"/>
      <c r="J11" s="8"/>
      <c r="K11" s="16"/>
      <c r="L11" s="8"/>
      <c r="M11" s="16"/>
      <c r="N11" s="8"/>
      <c r="O11" s="16"/>
      <c r="P11" s="16"/>
      <c r="Q11" s="16"/>
      <c r="R11" s="16"/>
      <c r="S11" s="16"/>
      <c r="T11" s="16"/>
      <c r="U11" s="16"/>
      <c r="V11" s="16"/>
      <c r="W11" s="8"/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416</v>
      </c>
      <c r="B12" s="8" t="s">
        <v>414</v>
      </c>
      <c r="C12" s="8" t="s">
        <v>415</v>
      </c>
      <c r="D12" s="15" t="s">
        <v>80</v>
      </c>
      <c r="E12" s="16"/>
      <c r="F12" s="8"/>
      <c r="G12" s="16"/>
      <c r="H12" s="8"/>
      <c r="I12" s="16"/>
      <c r="J12" s="8"/>
      <c r="K12" s="16"/>
      <c r="L12" s="8"/>
      <c r="M12" s="16"/>
      <c r="N12" s="8"/>
      <c r="O12" s="16"/>
      <c r="P12" s="16"/>
      <c r="Q12" s="16"/>
      <c r="R12" s="16"/>
      <c r="S12" s="16"/>
      <c r="T12" s="16"/>
      <c r="U12" s="16"/>
      <c r="V12" s="16"/>
      <c r="W12" s="8"/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352</v>
      </c>
      <c r="B13" s="8" t="s">
        <v>351</v>
      </c>
      <c r="C13" s="8" t="s">
        <v>52</v>
      </c>
      <c r="D13" s="15" t="s">
        <v>126</v>
      </c>
      <c r="E13" s="16"/>
      <c r="F13" s="8"/>
      <c r="G13" s="16"/>
      <c r="H13" s="8"/>
      <c r="I13" s="16"/>
      <c r="J13" s="8"/>
      <c r="K13" s="16"/>
      <c r="L13" s="8"/>
      <c r="M13" s="16"/>
      <c r="N13" s="8"/>
      <c r="O13" s="16"/>
      <c r="P13" s="16"/>
      <c r="Q13" s="16"/>
      <c r="R13" s="16"/>
      <c r="S13" s="16"/>
      <c r="T13" s="16"/>
      <c r="U13" s="16"/>
      <c r="V13" s="16"/>
      <c r="W13" s="8"/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122</v>
      </c>
      <c r="B14" s="8" t="s">
        <v>119</v>
      </c>
      <c r="C14" s="8" t="s">
        <v>120</v>
      </c>
      <c r="D14" s="15" t="s">
        <v>121</v>
      </c>
      <c r="E14" s="16"/>
      <c r="F14" s="8"/>
      <c r="G14" s="16"/>
      <c r="H14" s="8"/>
      <c r="I14" s="16"/>
      <c r="J14" s="8"/>
      <c r="K14" s="16"/>
      <c r="L14" s="8"/>
      <c r="M14" s="16"/>
      <c r="N14" s="8"/>
      <c r="O14" s="16"/>
      <c r="P14" s="16"/>
      <c r="Q14" s="16"/>
      <c r="R14" s="16"/>
      <c r="S14" s="16"/>
      <c r="T14" s="16"/>
      <c r="U14" s="16"/>
      <c r="V14" s="16"/>
      <c r="W14" s="8"/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371</v>
      </c>
      <c r="B15" s="8" t="s">
        <v>369</v>
      </c>
      <c r="C15" s="8" t="s">
        <v>370</v>
      </c>
      <c r="D15" s="15" t="s">
        <v>76</v>
      </c>
      <c r="E15" s="16"/>
      <c r="F15" s="8"/>
      <c r="G15" s="16"/>
      <c r="H15" s="8"/>
      <c r="I15" s="16"/>
      <c r="J15" s="8"/>
      <c r="K15" s="16"/>
      <c r="L15" s="8"/>
      <c r="M15" s="16"/>
      <c r="N15" s="8"/>
      <c r="O15" s="16"/>
      <c r="P15" s="16"/>
      <c r="Q15" s="16"/>
      <c r="R15" s="16"/>
      <c r="S15" s="16"/>
      <c r="T15" s="16"/>
      <c r="U15" s="16"/>
      <c r="V15" s="16"/>
      <c r="W15" s="8"/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361</v>
      </c>
      <c r="B16" s="8" t="s">
        <v>358</v>
      </c>
      <c r="C16" s="8" t="s">
        <v>359</v>
      </c>
      <c r="D16" s="15" t="s">
        <v>80</v>
      </c>
      <c r="E16" s="16"/>
      <c r="F16" s="8"/>
      <c r="G16" s="16"/>
      <c r="H16" s="8"/>
      <c r="I16" s="16"/>
      <c r="J16" s="8"/>
      <c r="K16" s="16"/>
      <c r="L16" s="8"/>
      <c r="M16" s="16"/>
      <c r="N16" s="8"/>
      <c r="O16" s="16"/>
      <c r="P16" s="16"/>
      <c r="Q16" s="16"/>
      <c r="R16" s="16"/>
      <c r="S16" s="16"/>
      <c r="T16" s="16"/>
      <c r="U16" s="16"/>
      <c r="V16" s="16"/>
      <c r="W16" s="8"/>
      <c r="X16" s="8" t="s">
        <v>360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267</v>
      </c>
      <c r="B17" s="8" t="s">
        <v>266</v>
      </c>
      <c r="C17" s="8" t="s">
        <v>52</v>
      </c>
      <c r="D17" s="15" t="s">
        <v>76</v>
      </c>
      <c r="E17" s="16"/>
      <c r="F17" s="8"/>
      <c r="G17" s="16"/>
      <c r="H17" s="8"/>
      <c r="I17" s="16"/>
      <c r="J17" s="8"/>
      <c r="K17" s="16"/>
      <c r="L17" s="8"/>
      <c r="M17" s="16"/>
      <c r="N17" s="8"/>
      <c r="O17" s="16"/>
      <c r="P17" s="16"/>
      <c r="Q17" s="16"/>
      <c r="R17" s="16"/>
      <c r="S17" s="16"/>
      <c r="T17" s="16"/>
      <c r="U17" s="16"/>
      <c r="V17" s="16"/>
      <c r="W17" s="8"/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215</v>
      </c>
      <c r="B18" s="8" t="s">
        <v>213</v>
      </c>
      <c r="C18" s="8" t="s">
        <v>214</v>
      </c>
      <c r="D18" s="15" t="s">
        <v>121</v>
      </c>
      <c r="E18" s="16"/>
      <c r="F18" s="8"/>
      <c r="G18" s="16"/>
      <c r="H18" s="8"/>
      <c r="I18" s="16"/>
      <c r="J18" s="8"/>
      <c r="K18" s="16"/>
      <c r="L18" s="8"/>
      <c r="M18" s="16"/>
      <c r="N18" s="8"/>
      <c r="O18" s="16"/>
      <c r="P18" s="16"/>
      <c r="Q18" s="16"/>
      <c r="R18" s="16"/>
      <c r="S18" s="16"/>
      <c r="T18" s="16"/>
      <c r="U18" s="16"/>
      <c r="V18" s="16"/>
      <c r="W18" s="8"/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218</v>
      </c>
      <c r="B19" s="8" t="s">
        <v>213</v>
      </c>
      <c r="C19" s="8" t="s">
        <v>217</v>
      </c>
      <c r="D19" s="15" t="s">
        <v>121</v>
      </c>
      <c r="E19" s="16"/>
      <c r="F19" s="8"/>
      <c r="G19" s="16"/>
      <c r="H19" s="8"/>
      <c r="I19" s="16"/>
      <c r="J19" s="8"/>
      <c r="K19" s="16"/>
      <c r="L19" s="8"/>
      <c r="M19" s="16"/>
      <c r="N19" s="8"/>
      <c r="O19" s="16"/>
      <c r="P19" s="16"/>
      <c r="Q19" s="16"/>
      <c r="R19" s="16"/>
      <c r="S19" s="16"/>
      <c r="T19" s="16"/>
      <c r="U19" s="16"/>
      <c r="V19" s="16"/>
      <c r="W19" s="8"/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221</v>
      </c>
      <c r="B20" s="8" t="s">
        <v>213</v>
      </c>
      <c r="C20" s="8" t="s">
        <v>220</v>
      </c>
      <c r="D20" s="15" t="s">
        <v>121</v>
      </c>
      <c r="E20" s="16"/>
      <c r="F20" s="8"/>
      <c r="G20" s="16"/>
      <c r="H20" s="8"/>
      <c r="I20" s="16"/>
      <c r="J20" s="8"/>
      <c r="K20" s="16"/>
      <c r="L20" s="8"/>
      <c r="M20" s="16"/>
      <c r="N20" s="8"/>
      <c r="O20" s="16"/>
      <c r="P20" s="16"/>
      <c r="Q20" s="16"/>
      <c r="R20" s="16"/>
      <c r="S20" s="16"/>
      <c r="T20" s="16"/>
      <c r="U20" s="16"/>
      <c r="V20" s="16"/>
      <c r="W20" s="8"/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227</v>
      </c>
      <c r="B21" s="8" t="s">
        <v>213</v>
      </c>
      <c r="C21" s="8" t="s">
        <v>226</v>
      </c>
      <c r="D21" s="15" t="s">
        <v>121</v>
      </c>
      <c r="E21" s="16"/>
      <c r="F21" s="8"/>
      <c r="G21" s="16"/>
      <c r="H21" s="8"/>
      <c r="I21" s="16"/>
      <c r="J21" s="8"/>
      <c r="K21" s="16"/>
      <c r="L21" s="8"/>
      <c r="M21" s="16"/>
      <c r="N21" s="8"/>
      <c r="O21" s="16"/>
      <c r="P21" s="16"/>
      <c r="Q21" s="16"/>
      <c r="R21" s="16"/>
      <c r="S21" s="16"/>
      <c r="T21" s="16"/>
      <c r="U21" s="16"/>
      <c r="V21" s="16"/>
      <c r="W21" s="8"/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230</v>
      </c>
      <c r="B22" s="8" t="s">
        <v>213</v>
      </c>
      <c r="C22" s="8" t="s">
        <v>229</v>
      </c>
      <c r="D22" s="15" t="s">
        <v>121</v>
      </c>
      <c r="E22" s="16"/>
      <c r="F22" s="8"/>
      <c r="G22" s="16"/>
      <c r="H22" s="8"/>
      <c r="I22" s="16"/>
      <c r="J22" s="8"/>
      <c r="K22" s="16"/>
      <c r="L22" s="8"/>
      <c r="M22" s="16"/>
      <c r="N22" s="8"/>
      <c r="O22" s="16"/>
      <c r="P22" s="16"/>
      <c r="Q22" s="16"/>
      <c r="R22" s="16"/>
      <c r="S22" s="16"/>
      <c r="T22" s="16"/>
      <c r="U22" s="16"/>
      <c r="V22" s="16"/>
      <c r="W22" s="8"/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224</v>
      </c>
      <c r="B23" s="8" t="s">
        <v>213</v>
      </c>
      <c r="C23" s="8" t="s">
        <v>223</v>
      </c>
      <c r="D23" s="15" t="s">
        <v>121</v>
      </c>
      <c r="E23" s="16"/>
      <c r="F23" s="8"/>
      <c r="G23" s="16"/>
      <c r="H23" s="8"/>
      <c r="I23" s="16"/>
      <c r="J23" s="8"/>
      <c r="K23" s="16"/>
      <c r="L23" s="8"/>
      <c r="M23" s="16"/>
      <c r="N23" s="8"/>
      <c r="O23" s="16"/>
      <c r="P23" s="16"/>
      <c r="Q23" s="16"/>
      <c r="R23" s="16"/>
      <c r="S23" s="16"/>
      <c r="T23" s="16"/>
      <c r="U23" s="16"/>
      <c r="V23" s="16"/>
      <c r="W23" s="8"/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233</v>
      </c>
      <c r="B24" s="8" t="s">
        <v>213</v>
      </c>
      <c r="C24" s="8" t="s">
        <v>232</v>
      </c>
      <c r="D24" s="15" t="s">
        <v>121</v>
      </c>
      <c r="E24" s="16"/>
      <c r="F24" s="8"/>
      <c r="G24" s="16"/>
      <c r="H24" s="8"/>
      <c r="I24" s="16"/>
      <c r="J24" s="8"/>
      <c r="K24" s="16"/>
      <c r="L24" s="8"/>
      <c r="M24" s="16"/>
      <c r="N24" s="8"/>
      <c r="O24" s="16"/>
      <c r="P24" s="16"/>
      <c r="Q24" s="16"/>
      <c r="R24" s="16"/>
      <c r="S24" s="16"/>
      <c r="T24" s="16"/>
      <c r="U24" s="16"/>
      <c r="V24" s="16"/>
      <c r="W24" s="8"/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236</v>
      </c>
      <c r="B25" s="8" t="s">
        <v>213</v>
      </c>
      <c r="C25" s="8" t="s">
        <v>235</v>
      </c>
      <c r="D25" s="15" t="s">
        <v>121</v>
      </c>
      <c r="E25" s="16"/>
      <c r="F25" s="8"/>
      <c r="G25" s="16"/>
      <c r="H25" s="8"/>
      <c r="I25" s="16"/>
      <c r="J25" s="8"/>
      <c r="K25" s="16"/>
      <c r="L25" s="8"/>
      <c r="M25" s="16"/>
      <c r="N25" s="8"/>
      <c r="O25" s="16"/>
      <c r="P25" s="16"/>
      <c r="Q25" s="16"/>
      <c r="R25" s="16"/>
      <c r="S25" s="16"/>
      <c r="T25" s="16"/>
      <c r="U25" s="16"/>
      <c r="V25" s="16"/>
      <c r="W25" s="8"/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240</v>
      </c>
      <c r="B26" s="8" t="s">
        <v>213</v>
      </c>
      <c r="C26" s="8" t="s">
        <v>238</v>
      </c>
      <c r="D26" s="15" t="s">
        <v>239</v>
      </c>
      <c r="E26" s="16"/>
      <c r="F26" s="8"/>
      <c r="G26" s="16"/>
      <c r="H26" s="8"/>
      <c r="I26" s="16"/>
      <c r="J26" s="8"/>
      <c r="K26" s="16"/>
      <c r="L26" s="8"/>
      <c r="M26" s="16"/>
      <c r="N26" s="8"/>
      <c r="O26" s="16"/>
      <c r="P26" s="16"/>
      <c r="Q26" s="16"/>
      <c r="R26" s="16"/>
      <c r="S26" s="16"/>
      <c r="T26" s="16"/>
      <c r="U26" s="16"/>
      <c r="V26" s="16"/>
      <c r="W26" s="8"/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425</v>
      </c>
      <c r="B27" s="8" t="s">
        <v>422</v>
      </c>
      <c r="C27" s="8" t="s">
        <v>423</v>
      </c>
      <c r="D27" s="15" t="s">
        <v>424</v>
      </c>
      <c r="E27" s="16"/>
      <c r="F27" s="8"/>
      <c r="G27" s="16"/>
      <c r="H27" s="8"/>
      <c r="I27" s="16"/>
      <c r="J27" s="8"/>
      <c r="K27" s="16"/>
      <c r="L27" s="8"/>
      <c r="M27" s="16"/>
      <c r="N27" s="8"/>
      <c r="O27" s="16"/>
      <c r="P27" s="16"/>
      <c r="Q27" s="16"/>
      <c r="R27" s="16"/>
      <c r="S27" s="16"/>
      <c r="T27" s="16"/>
      <c r="U27" s="16"/>
      <c r="V27" s="16"/>
      <c r="W27" s="8"/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420</v>
      </c>
      <c r="B28" s="8" t="s">
        <v>418</v>
      </c>
      <c r="C28" s="8" t="s">
        <v>419</v>
      </c>
      <c r="D28" s="15" t="s">
        <v>121</v>
      </c>
      <c r="E28" s="16"/>
      <c r="F28" s="8"/>
      <c r="G28" s="16"/>
      <c r="H28" s="8"/>
      <c r="I28" s="16"/>
      <c r="J28" s="8"/>
      <c r="K28" s="16"/>
      <c r="L28" s="8"/>
      <c r="M28" s="16"/>
      <c r="N28" s="8"/>
      <c r="O28" s="16"/>
      <c r="P28" s="16"/>
      <c r="Q28" s="16"/>
      <c r="R28" s="16"/>
      <c r="S28" s="16"/>
      <c r="T28" s="16"/>
      <c r="U28" s="16"/>
      <c r="V28" s="16"/>
      <c r="W28" s="8"/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429</v>
      </c>
      <c r="B29" s="8" t="s">
        <v>427</v>
      </c>
      <c r="C29" s="8" t="s">
        <v>428</v>
      </c>
      <c r="D29" s="15" t="s">
        <v>121</v>
      </c>
      <c r="E29" s="16"/>
      <c r="F29" s="8"/>
      <c r="G29" s="16"/>
      <c r="H29" s="8"/>
      <c r="I29" s="16"/>
      <c r="J29" s="8"/>
      <c r="K29" s="16"/>
      <c r="L29" s="8"/>
      <c r="M29" s="16"/>
      <c r="N29" s="8"/>
      <c r="O29" s="16"/>
      <c r="P29" s="16"/>
      <c r="Q29" s="16"/>
      <c r="R29" s="16"/>
      <c r="S29" s="16"/>
      <c r="T29" s="16"/>
      <c r="U29" s="16"/>
      <c r="V29" s="16"/>
      <c r="W29" s="8"/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432</v>
      </c>
      <c r="B30" s="8" t="s">
        <v>427</v>
      </c>
      <c r="C30" s="8" t="s">
        <v>431</v>
      </c>
      <c r="D30" s="15" t="s">
        <v>121</v>
      </c>
      <c r="E30" s="16"/>
      <c r="F30" s="8"/>
      <c r="G30" s="16"/>
      <c r="H30" s="8"/>
      <c r="I30" s="16"/>
      <c r="J30" s="8"/>
      <c r="K30" s="16"/>
      <c r="L30" s="8"/>
      <c r="M30" s="16"/>
      <c r="N30" s="8"/>
      <c r="O30" s="16"/>
      <c r="P30" s="16"/>
      <c r="Q30" s="16"/>
      <c r="R30" s="16"/>
      <c r="S30" s="16"/>
      <c r="T30" s="16"/>
      <c r="U30" s="16"/>
      <c r="V30" s="16"/>
      <c r="W30" s="8"/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456</v>
      </c>
      <c r="B31" s="8" t="s">
        <v>453</v>
      </c>
      <c r="C31" s="8" t="s">
        <v>454</v>
      </c>
      <c r="D31" s="15" t="s">
        <v>424</v>
      </c>
      <c r="E31" s="16"/>
      <c r="F31" s="8"/>
      <c r="G31" s="16"/>
      <c r="H31" s="8"/>
      <c r="I31" s="16"/>
      <c r="J31" s="8"/>
      <c r="K31" s="16"/>
      <c r="L31" s="8"/>
      <c r="M31" s="16"/>
      <c r="N31" s="8"/>
      <c r="O31" s="16"/>
      <c r="P31" s="16"/>
      <c r="Q31" s="16"/>
      <c r="R31" s="16"/>
      <c r="S31" s="16"/>
      <c r="T31" s="16"/>
      <c r="U31" s="16"/>
      <c r="V31" s="16"/>
      <c r="W31" s="8"/>
      <c r="X31" s="8" t="s">
        <v>455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479</v>
      </c>
      <c r="B32" s="8" t="s">
        <v>478</v>
      </c>
      <c r="C32" s="8" t="s">
        <v>52</v>
      </c>
      <c r="D32" s="15" t="s">
        <v>424</v>
      </c>
      <c r="E32" s="16"/>
      <c r="F32" s="8"/>
      <c r="G32" s="16"/>
      <c r="H32" s="8"/>
      <c r="I32" s="16"/>
      <c r="J32" s="8"/>
      <c r="K32" s="16"/>
      <c r="L32" s="8"/>
      <c r="M32" s="16"/>
      <c r="N32" s="8"/>
      <c r="O32" s="16"/>
      <c r="P32" s="16"/>
      <c r="Q32" s="16"/>
      <c r="R32" s="16"/>
      <c r="S32" s="16"/>
      <c r="T32" s="16"/>
      <c r="U32" s="16"/>
      <c r="V32" s="16"/>
      <c r="W32" s="8"/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518</v>
      </c>
      <c r="B33" s="8" t="s">
        <v>516</v>
      </c>
      <c r="C33" s="8" t="s">
        <v>517</v>
      </c>
      <c r="D33" s="15" t="s">
        <v>306</v>
      </c>
      <c r="E33" s="16"/>
      <c r="F33" s="8"/>
      <c r="G33" s="16"/>
      <c r="H33" s="8"/>
      <c r="I33" s="16"/>
      <c r="J33" s="8"/>
      <c r="K33" s="16"/>
      <c r="L33" s="8"/>
      <c r="M33" s="16"/>
      <c r="N33" s="8"/>
      <c r="O33" s="16"/>
      <c r="P33" s="16"/>
      <c r="Q33" s="16"/>
      <c r="R33" s="16"/>
      <c r="S33" s="16"/>
      <c r="T33" s="16"/>
      <c r="U33" s="16"/>
      <c r="V33" s="16"/>
      <c r="W33" s="8"/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514</v>
      </c>
      <c r="B34" s="8" t="s">
        <v>512</v>
      </c>
      <c r="C34" s="8" t="s">
        <v>513</v>
      </c>
      <c r="D34" s="15" t="s">
        <v>306</v>
      </c>
      <c r="E34" s="16"/>
      <c r="F34" s="8"/>
      <c r="G34" s="16"/>
      <c r="H34" s="8"/>
      <c r="I34" s="16"/>
      <c r="J34" s="8"/>
      <c r="K34" s="16"/>
      <c r="L34" s="8"/>
      <c r="M34" s="16"/>
      <c r="N34" s="8"/>
      <c r="O34" s="16"/>
      <c r="P34" s="16"/>
      <c r="Q34" s="16"/>
      <c r="R34" s="16"/>
      <c r="S34" s="16"/>
      <c r="T34" s="16"/>
      <c r="U34" s="16"/>
      <c r="V34" s="16"/>
      <c r="W34" s="8"/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461</v>
      </c>
      <c r="B35" s="8" t="s">
        <v>459</v>
      </c>
      <c r="C35" s="8" t="s">
        <v>460</v>
      </c>
      <c r="D35" s="15" t="s">
        <v>306</v>
      </c>
      <c r="E35" s="16"/>
      <c r="F35" s="8"/>
      <c r="G35" s="16"/>
      <c r="H35" s="8"/>
      <c r="I35" s="16"/>
      <c r="J35" s="8"/>
      <c r="K35" s="16"/>
      <c r="L35" s="8"/>
      <c r="M35" s="16"/>
      <c r="N35" s="8"/>
      <c r="O35" s="16"/>
      <c r="P35" s="16"/>
      <c r="Q35" s="16"/>
      <c r="R35" s="16"/>
      <c r="S35" s="16"/>
      <c r="T35" s="16"/>
      <c r="U35" s="16"/>
      <c r="V35" s="16"/>
      <c r="W35" s="8"/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501</v>
      </c>
      <c r="B36" s="8" t="s">
        <v>499</v>
      </c>
      <c r="C36" s="8" t="s">
        <v>500</v>
      </c>
      <c r="D36" s="15" t="s">
        <v>306</v>
      </c>
      <c r="E36" s="16"/>
      <c r="F36" s="8"/>
      <c r="G36" s="16"/>
      <c r="H36" s="8"/>
      <c r="I36" s="16"/>
      <c r="J36" s="8"/>
      <c r="K36" s="16"/>
      <c r="L36" s="8"/>
      <c r="M36" s="16"/>
      <c r="N36" s="8"/>
      <c r="O36" s="16"/>
      <c r="P36" s="16"/>
      <c r="Q36" s="16"/>
      <c r="R36" s="16"/>
      <c r="S36" s="16"/>
      <c r="T36" s="16"/>
      <c r="U36" s="16"/>
      <c r="V36" s="16"/>
      <c r="W36" s="8"/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505</v>
      </c>
      <c r="B37" s="8" t="s">
        <v>503</v>
      </c>
      <c r="C37" s="8" t="s">
        <v>504</v>
      </c>
      <c r="D37" s="15" t="s">
        <v>306</v>
      </c>
      <c r="E37" s="16"/>
      <c r="F37" s="8"/>
      <c r="G37" s="16"/>
      <c r="H37" s="8"/>
      <c r="I37" s="16"/>
      <c r="J37" s="8"/>
      <c r="K37" s="16"/>
      <c r="L37" s="8"/>
      <c r="M37" s="16"/>
      <c r="N37" s="8"/>
      <c r="O37" s="16"/>
      <c r="P37" s="16"/>
      <c r="Q37" s="16"/>
      <c r="R37" s="16"/>
      <c r="S37" s="16"/>
      <c r="T37" s="16"/>
      <c r="U37" s="16"/>
      <c r="V37" s="16"/>
      <c r="W37" s="8"/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522</v>
      </c>
      <c r="B38" s="8" t="s">
        <v>520</v>
      </c>
      <c r="C38" s="8" t="s">
        <v>521</v>
      </c>
      <c r="D38" s="15" t="s">
        <v>306</v>
      </c>
      <c r="E38" s="16"/>
      <c r="F38" s="8"/>
      <c r="G38" s="16"/>
      <c r="H38" s="8"/>
      <c r="I38" s="16"/>
      <c r="J38" s="8"/>
      <c r="K38" s="16"/>
      <c r="L38" s="8"/>
      <c r="M38" s="16"/>
      <c r="N38" s="8"/>
      <c r="O38" s="16"/>
      <c r="P38" s="16"/>
      <c r="Q38" s="16"/>
      <c r="R38" s="16"/>
      <c r="S38" s="16"/>
      <c r="T38" s="16"/>
      <c r="U38" s="16"/>
      <c r="V38" s="16"/>
      <c r="W38" s="8"/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307</v>
      </c>
      <c r="B39" s="8" t="s">
        <v>304</v>
      </c>
      <c r="C39" s="8" t="s">
        <v>305</v>
      </c>
      <c r="D39" s="15" t="s">
        <v>306</v>
      </c>
      <c r="E39" s="16"/>
      <c r="F39" s="8"/>
      <c r="G39" s="16"/>
      <c r="H39" s="8"/>
      <c r="I39" s="16"/>
      <c r="J39" s="8"/>
      <c r="K39" s="16"/>
      <c r="L39" s="8"/>
      <c r="M39" s="16"/>
      <c r="N39" s="8"/>
      <c r="O39" s="16"/>
      <c r="P39" s="16"/>
      <c r="Q39" s="16"/>
      <c r="R39" s="16"/>
      <c r="S39" s="16"/>
      <c r="T39" s="16"/>
      <c r="U39" s="16"/>
      <c r="V39" s="16"/>
      <c r="W39" s="8"/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187</v>
      </c>
      <c r="B40" s="8" t="s">
        <v>59</v>
      </c>
      <c r="C40" s="8" t="s">
        <v>184</v>
      </c>
      <c r="D40" s="15" t="s">
        <v>60</v>
      </c>
      <c r="E40" s="16"/>
      <c r="F40" s="8"/>
      <c r="G40" s="16"/>
      <c r="H40" s="8"/>
      <c r="I40" s="16"/>
      <c r="J40" s="8"/>
      <c r="K40" s="16"/>
      <c r="L40" s="8"/>
      <c r="M40" s="16"/>
      <c r="N40" s="8"/>
      <c r="O40" s="16"/>
      <c r="P40" s="16"/>
      <c r="Q40" s="16"/>
      <c r="R40" s="16"/>
      <c r="S40" s="16"/>
      <c r="T40" s="16"/>
      <c r="U40" s="16"/>
      <c r="V40" s="16"/>
      <c r="W40" s="8"/>
      <c r="X40" s="8" t="s">
        <v>52</v>
      </c>
      <c r="Y40" s="2" t="s">
        <v>573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398</v>
      </c>
      <c r="B41" s="8" t="s">
        <v>397</v>
      </c>
      <c r="C41" s="8" t="s">
        <v>184</v>
      </c>
      <c r="D41" s="15" t="s">
        <v>60</v>
      </c>
      <c r="E41" s="16"/>
      <c r="F41" s="8"/>
      <c r="G41" s="16"/>
      <c r="H41" s="8"/>
      <c r="I41" s="16"/>
      <c r="J41" s="8"/>
      <c r="K41" s="16"/>
      <c r="L41" s="8"/>
      <c r="M41" s="16"/>
      <c r="N41" s="8"/>
      <c r="O41" s="16"/>
      <c r="P41" s="16"/>
      <c r="Q41" s="16"/>
      <c r="R41" s="16"/>
      <c r="S41" s="16"/>
      <c r="T41" s="16"/>
      <c r="U41" s="16"/>
      <c r="V41" s="16"/>
      <c r="W41" s="8"/>
      <c r="X41" s="8" t="s">
        <v>52</v>
      </c>
      <c r="Y41" s="2" t="s">
        <v>573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270</v>
      </c>
      <c r="B42" s="8" t="s">
        <v>269</v>
      </c>
      <c r="C42" s="8" t="s">
        <v>184</v>
      </c>
      <c r="D42" s="15" t="s">
        <v>60</v>
      </c>
      <c r="E42" s="16"/>
      <c r="F42" s="8"/>
      <c r="G42" s="16"/>
      <c r="H42" s="8"/>
      <c r="I42" s="16"/>
      <c r="J42" s="8"/>
      <c r="K42" s="16"/>
      <c r="L42" s="8"/>
      <c r="M42" s="16"/>
      <c r="N42" s="8"/>
      <c r="O42" s="16"/>
      <c r="P42" s="16"/>
      <c r="Q42" s="16"/>
      <c r="R42" s="16"/>
      <c r="S42" s="16"/>
      <c r="T42" s="16"/>
      <c r="U42" s="16"/>
      <c r="V42" s="16"/>
      <c r="W42" s="8"/>
      <c r="X42" s="8" t="s">
        <v>52</v>
      </c>
      <c r="Y42" s="2" t="s">
        <v>573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364</v>
      </c>
      <c r="B43" s="8" t="s">
        <v>363</v>
      </c>
      <c r="C43" s="8" t="s">
        <v>184</v>
      </c>
      <c r="D43" s="15" t="s">
        <v>60</v>
      </c>
      <c r="E43" s="16"/>
      <c r="F43" s="8"/>
      <c r="G43" s="16"/>
      <c r="H43" s="8"/>
      <c r="I43" s="16"/>
      <c r="J43" s="8"/>
      <c r="K43" s="16"/>
      <c r="L43" s="8"/>
      <c r="M43" s="16"/>
      <c r="N43" s="8"/>
      <c r="O43" s="16"/>
      <c r="P43" s="16"/>
      <c r="Q43" s="16"/>
      <c r="R43" s="16"/>
      <c r="S43" s="16"/>
      <c r="T43" s="16"/>
      <c r="U43" s="16"/>
      <c r="V43" s="16"/>
      <c r="W43" s="8"/>
      <c r="X43" s="8" t="s">
        <v>52</v>
      </c>
      <c r="Y43" s="2" t="s">
        <v>573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374</v>
      </c>
      <c r="B44" s="8" t="s">
        <v>373</v>
      </c>
      <c r="C44" s="8" t="s">
        <v>184</v>
      </c>
      <c r="D44" s="15" t="s">
        <v>60</v>
      </c>
      <c r="E44" s="16"/>
      <c r="F44" s="8"/>
      <c r="G44" s="16"/>
      <c r="H44" s="8"/>
      <c r="I44" s="16"/>
      <c r="J44" s="8"/>
      <c r="K44" s="16"/>
      <c r="L44" s="8"/>
      <c r="M44" s="16"/>
      <c r="N44" s="8"/>
      <c r="O44" s="16"/>
      <c r="P44" s="16"/>
      <c r="Q44" s="16"/>
      <c r="R44" s="16"/>
      <c r="S44" s="16"/>
      <c r="T44" s="16"/>
      <c r="U44" s="16"/>
      <c r="V44" s="16"/>
      <c r="W44" s="8"/>
      <c r="X44" s="8" t="s">
        <v>52</v>
      </c>
      <c r="Y44" s="2" t="s">
        <v>573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551</v>
      </c>
      <c r="B45" s="8" t="s">
        <v>550</v>
      </c>
      <c r="C45" s="8" t="s">
        <v>184</v>
      </c>
      <c r="D45" s="15" t="s">
        <v>60</v>
      </c>
      <c r="E45" s="16"/>
      <c r="F45" s="8"/>
      <c r="G45" s="16"/>
      <c r="H45" s="8"/>
      <c r="I45" s="16"/>
      <c r="J45" s="8"/>
      <c r="K45" s="16"/>
      <c r="L45" s="8"/>
      <c r="M45" s="16"/>
      <c r="N45" s="8"/>
      <c r="O45" s="16"/>
      <c r="P45" s="16"/>
      <c r="Q45" s="16"/>
      <c r="R45" s="16"/>
      <c r="S45" s="16"/>
      <c r="T45" s="16"/>
      <c r="U45" s="16"/>
      <c r="V45" s="16"/>
      <c r="W45" s="8"/>
      <c r="X45" s="8" t="s">
        <v>52</v>
      </c>
      <c r="Y45" s="2" t="s">
        <v>573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310</v>
      </c>
      <c r="B46" s="8" t="s">
        <v>309</v>
      </c>
      <c r="C46" s="8" t="s">
        <v>184</v>
      </c>
      <c r="D46" s="15" t="s">
        <v>60</v>
      </c>
      <c r="E46" s="16"/>
      <c r="F46" s="8"/>
      <c r="G46" s="16"/>
      <c r="H46" s="8"/>
      <c r="I46" s="16"/>
      <c r="J46" s="8"/>
      <c r="K46" s="16"/>
      <c r="L46" s="8"/>
      <c r="M46" s="16"/>
      <c r="N46" s="8"/>
      <c r="O46" s="16"/>
      <c r="P46" s="16"/>
      <c r="Q46" s="16"/>
      <c r="R46" s="16"/>
      <c r="S46" s="16"/>
      <c r="T46" s="16"/>
      <c r="U46" s="16"/>
      <c r="V46" s="16"/>
      <c r="W46" s="8"/>
      <c r="X46" s="8" t="s">
        <v>52</v>
      </c>
      <c r="Y46" s="2" t="s">
        <v>573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256</v>
      </c>
      <c r="B47" s="8" t="s">
        <v>255</v>
      </c>
      <c r="C47" s="8" t="s">
        <v>184</v>
      </c>
      <c r="D47" s="15" t="s">
        <v>60</v>
      </c>
      <c r="E47" s="16"/>
      <c r="F47" s="8"/>
      <c r="G47" s="16"/>
      <c r="H47" s="8"/>
      <c r="I47" s="16"/>
      <c r="J47" s="8"/>
      <c r="K47" s="16"/>
      <c r="L47" s="8"/>
      <c r="M47" s="16"/>
      <c r="N47" s="8"/>
      <c r="O47" s="16"/>
      <c r="P47" s="16"/>
      <c r="Q47" s="16"/>
      <c r="R47" s="16"/>
      <c r="S47" s="16"/>
      <c r="T47" s="16"/>
      <c r="U47" s="16"/>
      <c r="V47" s="16"/>
      <c r="W47" s="8"/>
      <c r="X47" s="8" t="s">
        <v>52</v>
      </c>
      <c r="Y47" s="2" t="s">
        <v>573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185</v>
      </c>
      <c r="B48" s="8" t="s">
        <v>183</v>
      </c>
      <c r="C48" s="8" t="s">
        <v>184</v>
      </c>
      <c r="D48" s="15" t="s">
        <v>60</v>
      </c>
      <c r="E48" s="16"/>
      <c r="F48" s="8"/>
      <c r="G48" s="16"/>
      <c r="H48" s="8"/>
      <c r="I48" s="16"/>
      <c r="J48" s="8"/>
      <c r="K48" s="16"/>
      <c r="L48" s="8"/>
      <c r="M48" s="16"/>
      <c r="N48" s="8"/>
      <c r="O48" s="16"/>
      <c r="P48" s="16"/>
      <c r="Q48" s="16"/>
      <c r="R48" s="16"/>
      <c r="S48" s="16"/>
      <c r="T48" s="16"/>
      <c r="U48" s="16"/>
      <c r="V48" s="16"/>
      <c r="W48" s="8"/>
      <c r="X48" s="8" t="s">
        <v>52</v>
      </c>
      <c r="Y48" s="2" t="s">
        <v>573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158</v>
      </c>
      <c r="B49" s="8" t="s">
        <v>156</v>
      </c>
      <c r="C49" s="8" t="s">
        <v>157</v>
      </c>
      <c r="D49" s="15" t="s">
        <v>80</v>
      </c>
      <c r="E49" s="16"/>
      <c r="F49" s="8"/>
      <c r="G49" s="16"/>
      <c r="H49" s="8"/>
      <c r="I49" s="16"/>
      <c r="J49" s="8"/>
      <c r="K49" s="16"/>
      <c r="L49" s="8"/>
      <c r="M49" s="16"/>
      <c r="N49" s="8"/>
      <c r="O49" s="16"/>
      <c r="P49" s="16"/>
      <c r="Q49" s="16"/>
      <c r="R49" s="16"/>
      <c r="S49" s="16"/>
      <c r="T49" s="16"/>
      <c r="U49" s="16"/>
      <c r="V49" s="16"/>
      <c r="W49" s="8"/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162</v>
      </c>
      <c r="B50" s="8" t="s">
        <v>160</v>
      </c>
      <c r="C50" s="8" t="s">
        <v>161</v>
      </c>
      <c r="D50" s="15" t="s">
        <v>80</v>
      </c>
      <c r="E50" s="16"/>
      <c r="F50" s="8"/>
      <c r="G50" s="16"/>
      <c r="H50" s="8"/>
      <c r="I50" s="16"/>
      <c r="J50" s="8"/>
      <c r="K50" s="16"/>
      <c r="L50" s="8"/>
      <c r="M50" s="16"/>
      <c r="N50" s="8"/>
      <c r="O50" s="16"/>
      <c r="P50" s="16"/>
      <c r="Q50" s="16"/>
      <c r="R50" s="16"/>
      <c r="S50" s="16"/>
      <c r="T50" s="16"/>
      <c r="U50" s="16"/>
      <c r="V50" s="16"/>
      <c r="W50" s="8"/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166</v>
      </c>
      <c r="B51" s="8" t="s">
        <v>164</v>
      </c>
      <c r="C51" s="8" t="s">
        <v>165</v>
      </c>
      <c r="D51" s="15" t="s">
        <v>80</v>
      </c>
      <c r="E51" s="16"/>
      <c r="F51" s="8"/>
      <c r="G51" s="16"/>
      <c r="H51" s="8"/>
      <c r="I51" s="16"/>
      <c r="J51" s="8"/>
      <c r="K51" s="16"/>
      <c r="L51" s="8"/>
      <c r="M51" s="16"/>
      <c r="N51" s="8"/>
      <c r="O51" s="16"/>
      <c r="P51" s="16"/>
      <c r="Q51" s="16"/>
      <c r="R51" s="16"/>
      <c r="S51" s="16"/>
      <c r="T51" s="16"/>
      <c r="U51" s="16"/>
      <c r="V51" s="16"/>
      <c r="W51" s="8"/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170</v>
      </c>
      <c r="B52" s="8" t="s">
        <v>168</v>
      </c>
      <c r="C52" s="8" t="s">
        <v>169</v>
      </c>
      <c r="D52" s="15" t="s">
        <v>126</v>
      </c>
      <c r="E52" s="16"/>
      <c r="F52" s="8"/>
      <c r="G52" s="16"/>
      <c r="H52" s="8"/>
      <c r="I52" s="16"/>
      <c r="J52" s="8"/>
      <c r="K52" s="16"/>
      <c r="L52" s="8"/>
      <c r="M52" s="16"/>
      <c r="N52" s="8"/>
      <c r="O52" s="16"/>
      <c r="P52" s="16"/>
      <c r="Q52" s="16"/>
      <c r="R52" s="16"/>
      <c r="S52" s="16"/>
      <c r="T52" s="16"/>
      <c r="U52" s="16"/>
      <c r="V52" s="16"/>
      <c r="W52" s="8"/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174</v>
      </c>
      <c r="B53" s="8" t="s">
        <v>172</v>
      </c>
      <c r="C53" s="8" t="s">
        <v>173</v>
      </c>
      <c r="D53" s="15" t="s">
        <v>126</v>
      </c>
      <c r="E53" s="16"/>
      <c r="F53" s="8"/>
      <c r="G53" s="16"/>
      <c r="H53" s="8"/>
      <c r="I53" s="16"/>
      <c r="J53" s="8"/>
      <c r="K53" s="16"/>
      <c r="L53" s="8"/>
      <c r="M53" s="16"/>
      <c r="N53" s="8"/>
      <c r="O53" s="16"/>
      <c r="P53" s="16"/>
      <c r="Q53" s="16"/>
      <c r="R53" s="16"/>
      <c r="S53" s="16"/>
      <c r="T53" s="16"/>
      <c r="U53" s="16"/>
      <c r="V53" s="16"/>
      <c r="W53" s="8"/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177</v>
      </c>
      <c r="B54" s="8" t="s">
        <v>176</v>
      </c>
      <c r="C54" s="8" t="s">
        <v>52</v>
      </c>
      <c r="D54" s="15" t="s">
        <v>126</v>
      </c>
      <c r="E54" s="16"/>
      <c r="F54" s="8"/>
      <c r="G54" s="16"/>
      <c r="H54" s="8"/>
      <c r="I54" s="16"/>
      <c r="J54" s="8"/>
      <c r="K54" s="16"/>
      <c r="L54" s="8"/>
      <c r="M54" s="16"/>
      <c r="N54" s="8"/>
      <c r="O54" s="16"/>
      <c r="P54" s="16"/>
      <c r="Q54" s="16"/>
      <c r="R54" s="16"/>
      <c r="S54" s="16"/>
      <c r="T54" s="16"/>
      <c r="U54" s="16"/>
      <c r="V54" s="16"/>
      <c r="W54" s="8"/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181</v>
      </c>
      <c r="B55" s="8" t="s">
        <v>179</v>
      </c>
      <c r="C55" s="8" t="s">
        <v>52</v>
      </c>
      <c r="D55" s="15" t="s">
        <v>180</v>
      </c>
      <c r="E55" s="16"/>
      <c r="F55" s="8"/>
      <c r="G55" s="16"/>
      <c r="H55" s="8"/>
      <c r="I55" s="16"/>
      <c r="J55" s="8"/>
      <c r="K55" s="16"/>
      <c r="L55" s="8"/>
      <c r="M55" s="16"/>
      <c r="N55" s="8"/>
      <c r="O55" s="16"/>
      <c r="P55" s="16"/>
      <c r="Q55" s="16"/>
      <c r="R55" s="16"/>
      <c r="S55" s="16"/>
      <c r="T55" s="16"/>
      <c r="U55" s="16"/>
      <c r="V55" s="16"/>
      <c r="W55" s="8"/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379</v>
      </c>
      <c r="B56" s="8" t="s">
        <v>378</v>
      </c>
      <c r="C56" s="8" t="s">
        <v>139</v>
      </c>
      <c r="D56" s="15" t="s">
        <v>76</v>
      </c>
      <c r="E56" s="16"/>
      <c r="F56" s="8"/>
      <c r="G56" s="16"/>
      <c r="H56" s="8"/>
      <c r="I56" s="16"/>
      <c r="J56" s="8"/>
      <c r="K56" s="16"/>
      <c r="L56" s="8"/>
      <c r="M56" s="16"/>
      <c r="N56" s="8"/>
      <c r="O56" s="16"/>
      <c r="P56" s="16"/>
      <c r="Q56" s="16"/>
      <c r="R56" s="16"/>
      <c r="S56" s="16"/>
      <c r="T56" s="16"/>
      <c r="U56" s="16"/>
      <c r="V56" s="16"/>
      <c r="W56" s="8"/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389</v>
      </c>
      <c r="B57" s="8" t="s">
        <v>388</v>
      </c>
      <c r="C57" s="8" t="s">
        <v>143</v>
      </c>
      <c r="D57" s="15" t="s">
        <v>76</v>
      </c>
      <c r="E57" s="16"/>
      <c r="F57" s="8"/>
      <c r="G57" s="16"/>
      <c r="H57" s="8"/>
      <c r="I57" s="16"/>
      <c r="J57" s="8"/>
      <c r="K57" s="16"/>
      <c r="L57" s="8"/>
      <c r="M57" s="16"/>
      <c r="N57" s="8"/>
      <c r="O57" s="16"/>
      <c r="P57" s="16"/>
      <c r="Q57" s="16"/>
      <c r="R57" s="16"/>
      <c r="S57" s="16"/>
      <c r="T57" s="16"/>
      <c r="U57" s="16"/>
      <c r="V57" s="16"/>
      <c r="W57" s="8"/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394</v>
      </c>
      <c r="B58" s="8" t="s">
        <v>388</v>
      </c>
      <c r="C58" s="8" t="s">
        <v>147</v>
      </c>
      <c r="D58" s="15" t="s">
        <v>76</v>
      </c>
      <c r="E58" s="16"/>
      <c r="F58" s="8"/>
      <c r="G58" s="16"/>
      <c r="H58" s="8"/>
      <c r="I58" s="16"/>
      <c r="J58" s="8"/>
      <c r="K58" s="16"/>
      <c r="L58" s="8"/>
      <c r="M58" s="16"/>
      <c r="N58" s="8"/>
      <c r="O58" s="16"/>
      <c r="P58" s="16"/>
      <c r="Q58" s="16"/>
      <c r="R58" s="16"/>
      <c r="S58" s="16"/>
      <c r="T58" s="16"/>
      <c r="U58" s="16"/>
      <c r="V58" s="16"/>
      <c r="W58" s="8"/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152</v>
      </c>
      <c r="B59" s="8" t="s">
        <v>150</v>
      </c>
      <c r="C59" s="8" t="s">
        <v>151</v>
      </c>
      <c r="D59" s="15" t="s">
        <v>67</v>
      </c>
      <c r="E59" s="16"/>
      <c r="F59" s="8"/>
      <c r="G59" s="16"/>
      <c r="H59" s="8"/>
      <c r="I59" s="16"/>
      <c r="J59" s="8"/>
      <c r="K59" s="16"/>
      <c r="L59" s="8"/>
      <c r="M59" s="16"/>
      <c r="N59" s="8"/>
      <c r="O59" s="16"/>
      <c r="P59" s="16"/>
      <c r="Q59" s="16"/>
      <c r="R59" s="16"/>
      <c r="S59" s="16"/>
      <c r="T59" s="16"/>
      <c r="U59" s="16"/>
      <c r="V59" s="16"/>
      <c r="W59" s="8"/>
      <c r="X59" s="8" t="s">
        <v>52</v>
      </c>
      <c r="Y59" s="2" t="s">
        <v>52</v>
      </c>
      <c r="Z59" s="2" t="s">
        <v>52</v>
      </c>
      <c r="AA59" s="17"/>
      <c r="AB5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0866141732283472" right="0.70866141732283472" top="0.39370078740157483" bottom="0.39370078740157483" header="0" footer="0"/>
  <pageSetup paperSize="9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/>
  </sheetViews>
  <sheetFormatPr defaultRowHeight="16.5" x14ac:dyDescent="0.3"/>
  <sheetData>
    <row r="1" spans="1:7" x14ac:dyDescent="0.3">
      <c r="A1" t="s">
        <v>629</v>
      </c>
    </row>
    <row r="2" spans="1:7" x14ac:dyDescent="0.3">
      <c r="A2" s="1" t="s">
        <v>630</v>
      </c>
      <c r="B2" t="s">
        <v>631</v>
      </c>
      <c r="C2" s="1" t="s">
        <v>632</v>
      </c>
    </row>
    <row r="3" spans="1:7" x14ac:dyDescent="0.3">
      <c r="A3" s="1" t="s">
        <v>633</v>
      </c>
      <c r="B3" t="s">
        <v>634</v>
      </c>
    </row>
    <row r="4" spans="1:7" x14ac:dyDescent="0.3">
      <c r="A4" s="1" t="s">
        <v>635</v>
      </c>
      <c r="B4">
        <v>5</v>
      </c>
    </row>
    <row r="5" spans="1:7" x14ac:dyDescent="0.3">
      <c r="A5" s="1" t="s">
        <v>636</v>
      </c>
      <c r="B5">
        <v>5</v>
      </c>
    </row>
    <row r="6" spans="1:7" x14ac:dyDescent="0.3">
      <c r="A6" s="1" t="s">
        <v>637</v>
      </c>
      <c r="B6" t="s">
        <v>638</v>
      </c>
    </row>
    <row r="7" spans="1:7" x14ac:dyDescent="0.3">
      <c r="A7" s="1" t="s">
        <v>639</v>
      </c>
      <c r="B7" t="s">
        <v>640</v>
      </c>
      <c r="C7" t="s">
        <v>62</v>
      </c>
    </row>
    <row r="8" spans="1:7" x14ac:dyDescent="0.3">
      <c r="A8" s="1" t="s">
        <v>641</v>
      </c>
      <c r="B8" t="s">
        <v>640</v>
      </c>
      <c r="C8">
        <v>2</v>
      </c>
    </row>
    <row r="9" spans="1:7" x14ac:dyDescent="0.3">
      <c r="A9" s="1" t="s">
        <v>642</v>
      </c>
      <c r="B9" t="s">
        <v>563</v>
      </c>
      <c r="C9" t="s">
        <v>565</v>
      </c>
      <c r="D9" t="s">
        <v>566</v>
      </c>
      <c r="E9" t="s">
        <v>567</v>
      </c>
      <c r="F9" t="s">
        <v>568</v>
      </c>
      <c r="G9" t="s">
        <v>643</v>
      </c>
    </row>
    <row r="10" spans="1:7" x14ac:dyDescent="0.3">
      <c r="A10" s="1" t="s">
        <v>644</v>
      </c>
      <c r="B10">
        <v>1267</v>
      </c>
      <c r="C10">
        <v>0</v>
      </c>
      <c r="D10">
        <v>0</v>
      </c>
    </row>
    <row r="11" spans="1:7" x14ac:dyDescent="0.3">
      <c r="A11" s="1" t="s">
        <v>645</v>
      </c>
      <c r="B11" t="s">
        <v>646</v>
      </c>
      <c r="C11">
        <v>4</v>
      </c>
    </row>
    <row r="12" spans="1:7" x14ac:dyDescent="0.3">
      <c r="A12" s="1" t="s">
        <v>647</v>
      </c>
      <c r="B12" t="s">
        <v>646</v>
      </c>
      <c r="C12">
        <v>4</v>
      </c>
    </row>
    <row r="13" spans="1:7" x14ac:dyDescent="0.3">
      <c r="A13" s="1" t="s">
        <v>648</v>
      </c>
      <c r="B13" t="s">
        <v>646</v>
      </c>
      <c r="C13">
        <v>3</v>
      </c>
    </row>
    <row r="14" spans="1:7" x14ac:dyDescent="0.3">
      <c r="A14" s="1" t="s">
        <v>649</v>
      </c>
      <c r="B14" t="s">
        <v>646</v>
      </c>
      <c r="C14">
        <v>5</v>
      </c>
    </row>
    <row r="15" spans="1:7" x14ac:dyDescent="0.3">
      <c r="A15" s="1" t="s">
        <v>650</v>
      </c>
      <c r="B15" t="s">
        <v>631</v>
      </c>
      <c r="C15" t="s">
        <v>651</v>
      </c>
      <c r="D15" t="s">
        <v>651</v>
      </c>
      <c r="E15" t="s">
        <v>651</v>
      </c>
      <c r="F15">
        <v>1</v>
      </c>
    </row>
    <row r="16" spans="1:7" x14ac:dyDescent="0.3">
      <c r="A16" s="1" t="s">
        <v>652</v>
      </c>
      <c r="B16">
        <v>1.1100000000000001</v>
      </c>
      <c r="C16">
        <v>1.1200000000000001</v>
      </c>
    </row>
    <row r="17" spans="1:13" x14ac:dyDescent="0.3">
      <c r="A17" s="1" t="s">
        <v>653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654</v>
      </c>
      <c r="B18">
        <v>1.25</v>
      </c>
      <c r="C18">
        <v>1.071</v>
      </c>
    </row>
    <row r="19" spans="1:13" x14ac:dyDescent="0.3">
      <c r="A19" s="1" t="s">
        <v>655</v>
      </c>
    </row>
    <row r="20" spans="1:13" x14ac:dyDescent="0.3">
      <c r="A20" s="1" t="s">
        <v>656</v>
      </c>
      <c r="B20" s="1" t="s">
        <v>640</v>
      </c>
      <c r="C20">
        <v>1</v>
      </c>
    </row>
    <row r="21" spans="1:13" x14ac:dyDescent="0.3">
      <c r="A21" t="s">
        <v>657</v>
      </c>
      <c r="B21" t="s">
        <v>658</v>
      </c>
      <c r="C21" t="s">
        <v>659</v>
      </c>
    </row>
    <row r="22" spans="1:13" x14ac:dyDescent="0.3">
      <c r="A22">
        <v>1</v>
      </c>
      <c r="B22" s="1" t="s">
        <v>660</v>
      </c>
      <c r="C22" s="1" t="s">
        <v>587</v>
      </c>
    </row>
    <row r="23" spans="1:13" x14ac:dyDescent="0.3">
      <c r="A23">
        <v>2</v>
      </c>
      <c r="B23" s="1" t="s">
        <v>661</v>
      </c>
      <c r="C23" s="1" t="s">
        <v>662</v>
      </c>
    </row>
    <row r="24" spans="1:13" x14ac:dyDescent="0.3">
      <c r="A24">
        <v>3</v>
      </c>
      <c r="B24" s="1" t="s">
        <v>663</v>
      </c>
      <c r="C24" s="1" t="s">
        <v>664</v>
      </c>
    </row>
    <row r="25" spans="1:13" x14ac:dyDescent="0.3">
      <c r="A25">
        <v>4</v>
      </c>
      <c r="B25" s="1" t="s">
        <v>665</v>
      </c>
      <c r="C25" s="1" t="s">
        <v>666</v>
      </c>
    </row>
    <row r="26" spans="1:13" x14ac:dyDescent="0.3">
      <c r="A26">
        <v>5</v>
      </c>
      <c r="B26" s="1" t="s">
        <v>667</v>
      </c>
      <c r="C26" s="1" t="s">
        <v>52</v>
      </c>
    </row>
    <row r="27" spans="1:13" x14ac:dyDescent="0.3">
      <c r="A27">
        <v>6</v>
      </c>
      <c r="B27" s="1" t="s">
        <v>668</v>
      </c>
      <c r="C27" s="1" t="s">
        <v>52</v>
      </c>
    </row>
    <row r="28" spans="1:13" x14ac:dyDescent="0.3">
      <c r="A28">
        <v>7</v>
      </c>
      <c r="B28" s="1" t="s">
        <v>668</v>
      </c>
      <c r="C28" s="1" t="s">
        <v>52</v>
      </c>
    </row>
    <row r="29" spans="1:13" x14ac:dyDescent="0.3">
      <c r="A29">
        <v>8</v>
      </c>
      <c r="B29" s="1" t="s">
        <v>668</v>
      </c>
      <c r="C29" s="1" t="s">
        <v>52</v>
      </c>
    </row>
    <row r="30" spans="1:13" x14ac:dyDescent="0.3">
      <c r="A30">
        <v>9</v>
      </c>
      <c r="B30" s="1" t="s">
        <v>668</v>
      </c>
      <c r="C30" s="1" t="s">
        <v>52</v>
      </c>
    </row>
    <row r="31" spans="1:13" x14ac:dyDescent="0.3">
      <c r="A31" t="s">
        <v>631</v>
      </c>
      <c r="B31" s="1" t="s">
        <v>669</v>
      </c>
      <c r="C31" s="1" t="s">
        <v>52</v>
      </c>
    </row>
    <row r="32" spans="1:13" x14ac:dyDescent="0.3">
      <c r="A32" t="s">
        <v>573</v>
      </c>
      <c r="B32" s="1" t="s">
        <v>670</v>
      </c>
      <c r="C32" s="1" t="s">
        <v>52</v>
      </c>
    </row>
    <row r="33" spans="1:3" x14ac:dyDescent="0.3">
      <c r="A33" t="s">
        <v>640</v>
      </c>
      <c r="B33" s="1" t="s">
        <v>669</v>
      </c>
      <c r="C33" s="1" t="s">
        <v>52</v>
      </c>
    </row>
    <row r="34" spans="1:3" x14ac:dyDescent="0.3">
      <c r="A34" t="s">
        <v>671</v>
      </c>
      <c r="B34" s="1" t="s">
        <v>669</v>
      </c>
      <c r="C34" s="1" t="s">
        <v>52</v>
      </c>
    </row>
    <row r="35" spans="1:3" x14ac:dyDescent="0.3">
      <c r="A35" t="s">
        <v>672</v>
      </c>
      <c r="B35" s="1" t="s">
        <v>669</v>
      </c>
      <c r="C35" s="1" t="s">
        <v>52</v>
      </c>
    </row>
    <row r="36" spans="1:3" x14ac:dyDescent="0.3">
      <c r="A36" t="s">
        <v>63</v>
      </c>
      <c r="B36" s="1" t="s">
        <v>669</v>
      </c>
      <c r="C36" s="1" t="s">
        <v>52</v>
      </c>
    </row>
    <row r="37" spans="1:3" x14ac:dyDescent="0.3">
      <c r="A37" t="s">
        <v>673</v>
      </c>
      <c r="B37" s="1" t="s">
        <v>669</v>
      </c>
      <c r="C37" s="1" t="s">
        <v>52</v>
      </c>
    </row>
    <row r="38" spans="1:3" x14ac:dyDescent="0.3">
      <c r="A38" t="s">
        <v>674</v>
      </c>
      <c r="B38" s="1" t="s">
        <v>669</v>
      </c>
      <c r="C38" s="1" t="s">
        <v>52</v>
      </c>
    </row>
    <row r="39" spans="1:3" x14ac:dyDescent="0.3">
      <c r="A39" t="s">
        <v>675</v>
      </c>
      <c r="B39" s="1" t="s">
        <v>669</v>
      </c>
      <c r="C39" s="1" t="s">
        <v>52</v>
      </c>
    </row>
    <row r="40" spans="1:3" x14ac:dyDescent="0.3">
      <c r="A40" t="s">
        <v>676</v>
      </c>
      <c r="B40" s="1" t="s">
        <v>669</v>
      </c>
      <c r="C40" s="1" t="s">
        <v>52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선경 이</dc:creator>
  <cp:lastModifiedBy>Windows 사용자</cp:lastModifiedBy>
  <cp:lastPrinted>2023-12-12T01:27:36Z</cp:lastPrinted>
  <dcterms:created xsi:type="dcterms:W3CDTF">2023-12-08T01:58:11Z</dcterms:created>
  <dcterms:modified xsi:type="dcterms:W3CDTF">2023-12-23T04:06:33Z</dcterms:modified>
</cp:coreProperties>
</file>